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sunq\薪资\2024\6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2" i="1" l="1"/>
  <c r="E13" i="1"/>
  <c r="E11" i="1" l="1"/>
  <c r="H11" i="1" s="1"/>
  <c r="H12" i="1"/>
  <c r="E8" i="1" l="1"/>
  <c r="H13" i="1" l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无补贴</t>
        </r>
      </text>
    </comment>
    <comment ref="E12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24/6/5入职，扣除未出勤2天薪资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无补贴</t>
        </r>
      </text>
    </comment>
    <comment ref="E13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24/6/18离职，扣除未出勤8天薪资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<sst xmlns="http://schemas.openxmlformats.org/spreadsheetml/2006/main" count="96" uniqueCount="88">
  <si>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</si>
  <si>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</si>
  <si>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</si>
  <si>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</si>
  <si>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</si>
  <si>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</si>
  <si>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</si>
  <si>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</si>
  <si>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</si>
  <si>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</si>
  <si>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</si>
  <si>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</si>
  <si>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</si>
  <si>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</si>
  <si>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</si>
  <si>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</si>
  <si>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</si>
  <si>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</si>
  <si>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</si>
  <si>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</si>
  <si>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</si>
  <si>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</si>
  <si>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</si>
  <si>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</si>
  <si>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</si>
  <si>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</si>
  <si>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</si>
  <si>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</si>
  <si>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</si>
  <si>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</si>
  <si>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</si>
  <si>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</si>
  <si>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</si>
  <si>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</si>
  <si>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</si>
  <si>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</si>
  <si>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</si>
  <si>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</si>
  <si>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</si>
  <si>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</si>
  <si>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</si>
  <si>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</si>
  <si>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</si>
  <si>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</si>
  <si>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</si>
  <si>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</si>
  <si>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</si>
  <si>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</si>
  <si>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</si>
  <si>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</si>
  <si>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</si>
  <si>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</si>
  <si>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</si>
  <si>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</si>
  <si>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</si>
  <si>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</si>
  <si>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</si>
  <si>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</si>
  <si>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</si>
  <si>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</si>
  <si>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</si>
  <si>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</si>
  <si>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</si>
  <si>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</si>
  <si>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</si>
  <si>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</si>
  <si>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</si>
  <si>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徐杨钧</t>
    <phoneticPr fontId="6" type="noConversion"/>
  </si>
  <si>
    <t>王飘</t>
    <phoneticPr fontId="6" type="noConversion"/>
  </si>
  <si>
    <t>上海</t>
    <phoneticPr fontId="6" type="noConversion"/>
  </si>
  <si>
    <t>武汉</t>
    <phoneticPr fontId="6" type="noConversion"/>
  </si>
  <si>
    <t>2024年6月份员工工资单明细</t>
    <phoneticPr fontId="6" type="noConversion"/>
  </si>
  <si>
    <t>24.6.5</t>
    <phoneticPr fontId="6" type="noConversion"/>
  </si>
  <si>
    <t>24.9.4</t>
    <phoneticPr fontId="6" type="noConversion"/>
  </si>
  <si>
    <t>24.6.18离职</t>
    <phoneticPr fontId="6" type="noConversion"/>
  </si>
  <si>
    <t>上海</t>
    <phoneticPr fontId="6" type="noConversion"/>
  </si>
  <si>
    <t>武汉</t>
    <phoneticPr fontId="6" type="noConversion"/>
  </si>
  <si>
    <t>徐杨钧：6/1入职</t>
    <phoneticPr fontId="6" type="noConversion"/>
  </si>
  <si>
    <t>王  飘：6/5入职</t>
    <phoneticPr fontId="6" type="noConversion"/>
  </si>
  <si>
    <t>付嘉宁：6/18离职</t>
    <phoneticPr fontId="6" type="noConversion"/>
  </si>
  <si>
    <t xml:space="preserve"> </t>
    <phoneticPr fontId="6" type="noConversion"/>
  </si>
  <si>
    <t>310105199501015018</t>
    <phoneticPr fontId="6" type="noConversion"/>
  </si>
  <si>
    <t>6222 0210 0109 3697 446</t>
    <phoneticPr fontId="6" type="noConversion"/>
  </si>
  <si>
    <t>工商银行上海杨浦安图路支行</t>
    <phoneticPr fontId="6" type="noConversion"/>
  </si>
  <si>
    <t>420114199310160521</t>
    <phoneticPr fontId="6" type="noConversion"/>
  </si>
  <si>
    <t>6214830278117006</t>
    <phoneticPr fontId="6" type="noConversion"/>
  </si>
  <si>
    <t>招商银行武汉中北路支行</t>
    <phoneticPr fontId="6" type="noConversion"/>
  </si>
  <si>
    <t>李  静：5/21-5/22,年假2天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</si>
</sst>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4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tabSelected="1" zoomScale="130" zoomScaleNormal="130" workbookViewId="0">
      <selection activeCell="E13" sqref="E13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8" style="2" customWidth="1"/>
    <col min="4" max="4" width="10.5" style="2" customWidth="1"/>
    <col min="5" max="5" width="15.37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71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6" t="s">
        <v>0</v>
      </c>
      <c r="B2" s="56" t="s">
        <v>1</v>
      </c>
      <c r="C2" s="56" t="s">
        <v>2</v>
      </c>
      <c r="D2" s="53" t="s">
        <v>3</v>
      </c>
      <c r="E2" s="54"/>
      <c r="F2" s="54"/>
      <c r="G2" s="54"/>
      <c r="H2" s="55"/>
      <c r="I2" s="59" t="s">
        <v>4</v>
      </c>
      <c r="J2" s="61" t="s">
        <v>5</v>
      </c>
      <c r="K2" s="59" t="s">
        <v>6</v>
      </c>
      <c r="L2" s="61" t="s">
        <v>7</v>
      </c>
      <c r="M2" s="61" t="s">
        <v>8</v>
      </c>
      <c r="N2" s="63" t="s">
        <v>25</v>
      </c>
      <c r="O2" s="52" t="s">
        <v>59</v>
      </c>
    </row>
    <row r="3" spans="1:15" s="1" customFormat="1" ht="20.85" customHeight="1" x14ac:dyDescent="0.35">
      <c r="A3" s="57"/>
      <c r="B3" s="58"/>
      <c r="C3" s="58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60"/>
      <c r="J3" s="62"/>
      <c r="K3" s="60"/>
      <c r="L3" s="62"/>
      <c r="M3" s="62"/>
      <c r="N3" s="64"/>
      <c r="O3" s="52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590</v>
      </c>
      <c r="G4" s="43">
        <v>0</v>
      </c>
      <c r="H4" s="43">
        <f>SUM(E4:G4)</f>
        <v>14090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590</v>
      </c>
      <c r="G5" s="43">
        <v>0</v>
      </c>
      <c r="H5" s="43">
        <f t="shared" ref="H5:H6" si="1">SUM(E5:G5)</f>
        <v>7090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590</v>
      </c>
      <c r="G7" s="43">
        <v>0</v>
      </c>
      <c r="H7" s="43">
        <f t="shared" ref="H7:H8" si="2">SUM(E7:G7)</f>
        <v>12590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590</v>
      </c>
      <c r="G8" s="43">
        <v>0</v>
      </c>
      <c r="H8" s="43">
        <f t="shared" si="2"/>
        <v>12590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550</v>
      </c>
      <c r="G9" s="43">
        <v>0</v>
      </c>
      <c r="H9" s="43">
        <f t="shared" ref="H9" si="3">SUM(E9:G9)</f>
        <v>12550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590</v>
      </c>
      <c r="G10" s="44">
        <v>0</v>
      </c>
      <c r="H10" s="44">
        <f t="shared" ref="H10" si="4">SUM(E10:G10)</f>
        <v>12590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s="37" customFormat="1" ht="24" customHeight="1" x14ac:dyDescent="0.15">
      <c r="A11" s="6">
        <v>8</v>
      </c>
      <c r="B11" s="46" t="s">
        <v>67</v>
      </c>
      <c r="C11" s="30" t="s">
        <v>69</v>
      </c>
      <c r="D11" s="42">
        <v>8000</v>
      </c>
      <c r="E11" s="43">
        <f t="shared" ref="E11" si="5">D11</f>
        <v>8000</v>
      </c>
      <c r="F11" s="43">
        <v>0</v>
      </c>
      <c r="G11" s="44">
        <v>0</v>
      </c>
      <c r="H11" s="44">
        <f t="shared" ref="H11:H12" si="6">SUM(E11:G11)</f>
        <v>8000</v>
      </c>
      <c r="I11" s="31" t="s">
        <v>81</v>
      </c>
      <c r="J11" s="32">
        <v>15001966621</v>
      </c>
      <c r="K11" s="33" t="s">
        <v>82</v>
      </c>
      <c r="L11" s="34" t="s">
        <v>83</v>
      </c>
      <c r="M11" s="35" t="s">
        <v>75</v>
      </c>
      <c r="N11" s="36"/>
      <c r="O11" s="39"/>
    </row>
    <row r="12" spans="1:15" s="37" customFormat="1" ht="24" customHeight="1" x14ac:dyDescent="0.15">
      <c r="A12" s="6">
        <v>9</v>
      </c>
      <c r="B12" s="46" t="s">
        <v>68</v>
      </c>
      <c r="C12" s="30" t="s">
        <v>70</v>
      </c>
      <c r="D12" s="42">
        <v>7200</v>
      </c>
      <c r="E12" s="43">
        <f>D12-D12/21.75*2*(21.75/20)</f>
        <v>6480</v>
      </c>
      <c r="F12" s="43">
        <v>0</v>
      </c>
      <c r="G12" s="44">
        <v>0</v>
      </c>
      <c r="H12" s="44">
        <f t="shared" si="6"/>
        <v>6480</v>
      </c>
      <c r="I12" s="31" t="s">
        <v>84</v>
      </c>
      <c r="J12" s="32">
        <v>13886006770</v>
      </c>
      <c r="K12" s="33" t="s">
        <v>85</v>
      </c>
      <c r="L12" s="34" t="s">
        <v>86</v>
      </c>
      <c r="M12" s="35" t="s">
        <v>76</v>
      </c>
      <c r="N12" s="36" t="s">
        <v>72</v>
      </c>
      <c r="O12" s="39" t="s">
        <v>73</v>
      </c>
    </row>
    <row r="13" spans="1:15" ht="24" customHeight="1" x14ac:dyDescent="0.15">
      <c r="A13" s="6">
        <v>10</v>
      </c>
      <c r="B13" s="45" t="s">
        <v>63</v>
      </c>
      <c r="C13" s="30" t="s">
        <v>64</v>
      </c>
      <c r="D13" s="42">
        <v>9000</v>
      </c>
      <c r="E13" s="43">
        <f>D13-D13/21.75*8*(21.75/20)</f>
        <v>5400</v>
      </c>
      <c r="F13" s="43">
        <v>0</v>
      </c>
      <c r="G13" s="44">
        <v>0</v>
      </c>
      <c r="H13" s="44">
        <f t="shared" ref="H13" si="7">SUM(E13:G13)</f>
        <v>5400</v>
      </c>
      <c r="I13" s="8" t="s">
        <v>62</v>
      </c>
      <c r="J13" s="11">
        <v>17771200918</v>
      </c>
      <c r="K13" s="33" t="s">
        <v>65</v>
      </c>
      <c r="L13" s="34" t="s">
        <v>66</v>
      </c>
      <c r="M13" s="13" t="s">
        <v>60</v>
      </c>
      <c r="N13" s="28" t="s">
        <v>61</v>
      </c>
      <c r="O13" s="39" t="s">
        <v>74</v>
      </c>
    </row>
    <row r="14" spans="1:15" x14ac:dyDescent="0.15">
      <c r="A14" s="50" t="s">
        <v>32</v>
      </c>
      <c r="B14" s="26"/>
    </row>
    <row r="15" spans="1:15" x14ac:dyDescent="0.15">
      <c r="A15" s="51"/>
      <c r="B15" s="65" t="s">
        <v>77</v>
      </c>
      <c r="C15" s="65"/>
      <c r="D15" s="65"/>
    </row>
    <row r="16" spans="1:15" x14ac:dyDescent="0.15">
      <c r="B16" s="65"/>
      <c r="C16" s="65"/>
      <c r="D16" s="65"/>
    </row>
    <row r="17" spans="1:4" x14ac:dyDescent="0.15">
      <c r="B17" s="65" t="s">
        <v>78</v>
      </c>
      <c r="C17" s="65"/>
      <c r="D17" s="65"/>
    </row>
    <row r="18" spans="1:4" x14ac:dyDescent="0.15">
      <c r="B18" s="66"/>
      <c r="C18" s="66"/>
      <c r="D18" s="66"/>
    </row>
    <row r="19" spans="1:4" x14ac:dyDescent="0.15">
      <c r="B19" s="65" t="s">
        <v>79</v>
      </c>
      <c r="C19" s="65"/>
      <c r="D19" s="65"/>
    </row>
    <row r="20" spans="1:4" x14ac:dyDescent="0.15">
      <c r="B20" s="65"/>
      <c r="C20" s="65"/>
      <c r="D20" s="65"/>
    </row>
    <row r="21" spans="1:4" x14ac:dyDescent="0.15">
      <c r="A21" s="47" t="s">
        <v>80</v>
      </c>
      <c r="B21" s="65" t="s">
        <v>87</v>
      </c>
      <c r="C21" s="65"/>
      <c r="D21" s="65"/>
    </row>
    <row r="22" spans="1:4" x14ac:dyDescent="0.15">
      <c r="B22" s="65"/>
      <c r="C22" s="65"/>
      <c r="D22" s="65"/>
    </row>
    <row r="23" spans="1:4" x14ac:dyDescent="0.15">
      <c r="B23" s="65"/>
      <c r="C23" s="65"/>
      <c r="D23" s="65"/>
    </row>
    <row r="24" spans="1:4" x14ac:dyDescent="0.15">
      <c r="B24" s="48"/>
      <c r="C24" s="48"/>
      <c r="D24" s="48"/>
    </row>
    <row r="25" spans="1:4" x14ac:dyDescent="0.15">
      <c r="B25" s="65"/>
      <c r="C25" s="49"/>
      <c r="D25" s="49"/>
    </row>
    <row r="26" spans="1:4" x14ac:dyDescent="0.15">
      <c r="B26" s="65"/>
      <c r="C26" s="49"/>
      <c r="D26" s="49"/>
    </row>
    <row r="27" spans="1:4" x14ac:dyDescent="0.15">
      <c r="B27" s="48"/>
      <c r="C27" s="48"/>
      <c r="D27" s="48"/>
    </row>
    <row r="28" spans="1:4" x14ac:dyDescent="0.15">
      <c r="B28" s="49"/>
      <c r="C28" s="49"/>
      <c r="D28" s="49"/>
    </row>
  </sheetData>
  <mergeCells count="26">
    <mergeCell ref="B26:D26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7:D27"/>
    <mergeCell ref="B28:D28"/>
    <mergeCell ref="A14:A15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5:D15"/>
    <mergeCell ref="B25:D25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2024-06-21T05:58:55Z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