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<sst xmlns="http://schemas.openxmlformats.org/spreadsheetml/2006/main" count="55" uniqueCount="43">
  <si>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结算单</t>
  </si>
  <si>
    <t xml:space="preserve">项目名称： </t>
  </si>
  <si>
    <t>2024美敦力百度深度问答卡制作</t>
  </si>
  <si>
    <t>供应商名称：</t>
  </si>
  <si>
    <t>麦田公关</t>
  </si>
  <si>
    <t>联系人：</t>
  </si>
  <si>
    <t>杨思浩</t>
  </si>
  <si>
    <t>联系方式（电话和邮箱）：</t>
  </si>
  <si>
    <t>13468674922 Winnie.yang@ubs-cn.com</t>
  </si>
  <si>
    <t>总价：</t>
  </si>
  <si>
    <t>内容</t>
  </si>
  <si>
    <t>总计</t>
  </si>
  <si>
    <t>1</t>
  </si>
  <si>
    <t>服务费</t>
  </si>
  <si>
    <t>2</t>
  </si>
  <si>
    <t>第三方费用及其他</t>
  </si>
  <si>
    <t>3</t>
  </si>
  <si>
    <t>公关公司差旅费用及其他</t>
  </si>
  <si>
    <t>4</t>
  </si>
  <si>
    <t>税前总价   (Total Fee before tax)</t>
  </si>
  <si>
    <t>5</t>
  </si>
  <si>
    <t xml:space="preserve"> 税率                    (Tax Rate) 0.06</t>
  </si>
  <si>
    <t>6</t>
  </si>
  <si>
    <t>税后总价     (Total Fee after Tax)</t>
  </si>
  <si>
    <t>服务费：</t>
  </si>
  <si>
    <t>#</t>
  </si>
  <si>
    <t>第三方服务费</t>
  </si>
  <si>
    <t>媒体购买金额</t>
  </si>
  <si>
    <t>服务费比率</t>
  </si>
  <si>
    <t xml:space="preserve">Total </t>
  </si>
  <si>
    <t>Total Fee before Tax</t>
  </si>
  <si>
    <t>第三方费用及其他:</t>
  </si>
  <si>
    <t>费用描述</t>
  </si>
  <si>
    <t>单价</t>
  </si>
  <si>
    <t>数量</t>
  </si>
  <si>
    <t>备注</t>
  </si>
  <si>
    <t>百度方-深度问答卡6条（含内容制作，周期一年）</t>
  </si>
  <si>
    <t>公关公司差旅费用（如有）：</t>
  </si>
  <si>
    <t>具体项目 （交通/住宿/餐饮）</t>
  </si>
  <si>
    <t>具体描述</t>
  </si>
  <si>
    <t>交通</t>
  </si>
  <si>
    <t>餐费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</si>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</sst>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&quot; &quot;;\(#,##0\)"/>
    <numFmt numFmtId="177" formatCode="#,##0&quot; &quot;"/>
    <numFmt numFmtId="178" formatCode="0.0%"/>
    <numFmt numFmtId="179" formatCode="\¥#,##0&quot; &quot;;&quot;(¥&quot;#,##0\)"/>
    <numFmt numFmtId="180" formatCode="0.00&quot; &quot;"/>
  </numFmts>
  <fonts count="33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b/>
      <i/>
      <sz val="12"/>
      <color theme="0"/>
      <name val="微软雅黑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5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7" applyNumberFormat="0" applyFill="0" applyAlignment="0" applyProtection="0">
      <alignment vertical="center"/>
    </xf>
    <xf numFmtId="0" fontId="20" fillId="0" borderId="57" applyNumberFormat="0" applyFill="0" applyAlignment="0" applyProtection="0">
      <alignment vertical="center"/>
    </xf>
    <xf numFmtId="0" fontId="21" fillId="0" borderId="5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59" applyNumberFormat="0" applyAlignment="0" applyProtection="0">
      <alignment vertical="center"/>
    </xf>
    <xf numFmtId="0" fontId="23" fillId="9" borderId="60" applyNumberFormat="0" applyAlignment="0" applyProtection="0">
      <alignment vertical="center"/>
    </xf>
    <xf numFmtId="0" fontId="24" fillId="9" borderId="59" applyNumberFormat="0" applyAlignment="0" applyProtection="0">
      <alignment vertical="center"/>
    </xf>
    <xf numFmtId="0" fontId="25" fillId="10" borderId="61" applyNumberFormat="0" applyAlignment="0" applyProtection="0">
      <alignment vertical="center"/>
    </xf>
    <xf numFmtId="0" fontId="26" fillId="0" borderId="62" applyNumberFormat="0" applyFill="0" applyAlignment="0" applyProtection="0">
      <alignment vertical="center"/>
    </xf>
    <xf numFmtId="0" fontId="27" fillId="0" borderId="6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128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left" vertical="center"/>
    </xf>
    <xf numFmtId="0" fontId="0" fillId="2" borderId="12" xfId="0" applyFont="1" applyFill="1" applyBorder="1" applyAlignment="1"/>
    <xf numFmtId="0" fontId="2" fillId="2" borderId="12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8" xfId="0" applyNumberFormat="1" applyFont="1" applyFill="1" applyBorder="1" applyAlignment="1">
      <alignment horizontal="left" vertical="center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2" fillId="2" borderId="16" xfId="0" applyNumberFormat="1" applyFont="1" applyFill="1" applyBorder="1" applyAlignment="1">
      <alignment horizontal="center" vertical="center" wrapText="1"/>
    </xf>
    <xf numFmtId="178" fontId="2" fillId="2" borderId="6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1" fillId="5" borderId="20" xfId="0" applyNumberFormat="1" applyFont="1" applyFill="1" applyBorder="1" applyAlignment="1">
      <alignment horizontal="right" vertical="center"/>
    </xf>
    <xf numFmtId="49" fontId="1" fillId="5" borderId="21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9" fillId="4" borderId="17" xfId="0" applyNumberFormat="1" applyFont="1" applyFill="1" applyBorder="1" applyAlignment="1">
      <alignment horizontal="left" vertical="center" wrapText="1"/>
    </xf>
    <xf numFmtId="49" fontId="9" fillId="4" borderId="18" xfId="0" applyNumberFormat="1" applyFont="1" applyFill="1" applyBorder="1" applyAlignment="1">
      <alignment horizontal="left" vertical="center" wrapText="1"/>
    </xf>
    <xf numFmtId="49" fontId="9" fillId="4" borderId="22" xfId="0" applyNumberFormat="1" applyFont="1" applyFill="1" applyBorder="1" applyAlignment="1">
      <alignment horizontal="left" vertical="center" wrapText="1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vertical="center"/>
    </xf>
    <xf numFmtId="49" fontId="6" fillId="0" borderId="24" xfId="0" applyNumberFormat="1" applyFont="1" applyFill="1" applyBorder="1" applyAlignment="1">
      <alignment horizont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49" fontId="6" fillId="6" borderId="28" xfId="0" applyNumberFormat="1" applyFont="1" applyFill="1" applyBorder="1" applyAlignment="1">
      <alignment horizontal="right" vertical="center" wrapText="1"/>
    </xf>
    <xf numFmtId="0" fontId="6" fillId="6" borderId="29" xfId="0" applyFont="1" applyFill="1" applyBorder="1" applyAlignment="1">
      <alignment horizontal="right" vertical="center" wrapText="1"/>
    </xf>
    <xf numFmtId="179" fontId="6" fillId="6" borderId="30" xfId="0" applyNumberFormat="1" applyFont="1" applyFill="1" applyBorder="1" applyAlignment="1">
      <alignment horizontal="center" vertical="center" wrapText="1"/>
    </xf>
    <xf numFmtId="179" fontId="6" fillId="6" borderId="3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49" fontId="9" fillId="4" borderId="32" xfId="0" applyNumberFormat="1" applyFont="1" applyFill="1" applyBorder="1" applyAlignment="1">
      <alignment horizontal="left" vertical="center" wrapText="1"/>
    </xf>
    <xf numFmtId="49" fontId="9" fillId="4" borderId="33" xfId="0" applyNumberFormat="1" applyFont="1" applyFill="1" applyBorder="1" applyAlignment="1">
      <alignment horizontal="left" vertical="center" wrapText="1"/>
    </xf>
    <xf numFmtId="49" fontId="9" fillId="4" borderId="34" xfId="0" applyNumberFormat="1" applyFont="1" applyFill="1" applyBorder="1" applyAlignment="1">
      <alignment horizontal="left" vertical="center" wrapText="1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79" fontId="8" fillId="0" borderId="36" xfId="0" applyNumberFormat="1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vertical="center"/>
    </xf>
    <xf numFmtId="49" fontId="8" fillId="0" borderId="38" xfId="0" applyNumberFormat="1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 wrapText="1"/>
    </xf>
    <xf numFmtId="179" fontId="6" fillId="6" borderId="40" xfId="0" applyNumberFormat="1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vertical="center"/>
    </xf>
    <xf numFmtId="0" fontId="0" fillId="2" borderId="42" xfId="0" applyFont="1" applyFill="1" applyBorder="1" applyAlignment="1"/>
    <xf numFmtId="0" fontId="0" fillId="2" borderId="43" xfId="0" applyFont="1" applyFill="1" applyBorder="1" applyAlignment="1"/>
    <xf numFmtId="0" fontId="2" fillId="2" borderId="16" xfId="0" applyFont="1" applyFill="1" applyBorder="1" applyAlignment="1">
      <alignment horizontal="center"/>
    </xf>
    <xf numFmtId="180" fontId="2" fillId="2" borderId="44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1" fillId="2" borderId="47" xfId="0" applyNumberFormat="1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/>
    <xf numFmtId="49" fontId="7" fillId="4" borderId="22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176" fontId="11" fillId="0" borderId="49" xfId="0" applyNumberFormat="1" applyFont="1" applyFill="1" applyBorder="1" applyAlignment="1">
      <alignment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16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176" fontId="1" fillId="0" borderId="49" xfId="0" applyNumberFormat="1" applyFont="1" applyFill="1" applyBorder="1" applyAlignment="1">
      <alignment horizontal="center" vertical="center"/>
    </xf>
    <xf numFmtId="176" fontId="1" fillId="5" borderId="50" xfId="0" applyNumberFormat="1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179" fontId="6" fillId="6" borderId="5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43" xfId="0" applyFont="1" applyFill="1" applyBorder="1" applyAlignment="1"/>
    <xf numFmtId="0" fontId="0" fillId="0" borderId="0" xfId="0" applyNumberFormat="1" applyFont="1" applyFill="1" applyAlignment="1">
      <alignment vertical="center"/>
    </xf>
    <xf numFmtId="0" fontId="2" fillId="2" borderId="54" xfId="0" applyFont="1" applyFill="1" applyBorder="1" applyAlignment="1">
      <alignment horizontal="center" vertical="center"/>
    </xf>
    <xf numFmtId="0" fontId="0" fillId="2" borderId="54" xfId="0" applyFont="1" applyFill="1" applyBorder="1" applyAlignment="1"/>
    <xf numFmtId="0" fontId="0" fillId="2" borderId="55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W35"/>
  <sheetViews>
    <sheetView showGridLines="0" tabSelected="1" zoomScale="85" zoomScaleNormal="85" workbookViewId="0">
      <selection activeCell="O7" sqref="O7"/>
    </sheetView>
  </sheetViews>
  <sheetFormatPr defaultColWidth="8.83333333333333" defaultRowHeight="17.25" customHeight="1"/>
  <cols>
    <col min="2" max="2" width="5.34166666666667" style="1" customWidth="1"/>
    <col min="3" max="3" width="46.425" style="1" customWidth="1"/>
    <col min="4" max="4" width="30.8583333333333" style="1" customWidth="1"/>
    <col min="5" max="5" width="11.5" style="1" customWidth="1"/>
    <col min="6" max="7" width="11.175" style="1" customWidth="1"/>
    <col min="8" max="8" width="11.5" style="1" customWidth="1"/>
    <col min="9" max="9" width="41.7666666666667" style="1" customWidth="1"/>
    <col min="10" max="10" width="10.675" style="1" customWidth="1"/>
    <col min="11" max="11" width="12.5" style="1" customWidth="1"/>
    <col min="12" max="12" width="12" style="1" customWidth="1"/>
    <col min="13" max="13" width="20.3583333333333" style="1" customWidth="1"/>
    <col min="14" max="257" width="8.85833333333333" style="1" customWidth="1"/>
  </cols>
  <sheetData>
    <row r="1" ht="18" customHeight="1" spans="2:13">
      <c r="B1" s="2" t="s">
        <v>0</v>
      </c>
      <c r="C1" s="3"/>
      <c r="D1" s="3"/>
      <c r="E1" s="4"/>
      <c r="F1" s="3"/>
      <c r="G1" s="3"/>
      <c r="H1" s="3"/>
      <c r="I1" s="4"/>
      <c r="J1" s="3"/>
      <c r="K1" s="3"/>
      <c r="L1" s="4"/>
      <c r="M1" s="99"/>
    </row>
    <row r="2" ht="17" customHeight="1" spans="2:13">
      <c r="B2" s="5"/>
      <c r="C2" s="6"/>
      <c r="D2" s="6"/>
      <c r="E2" s="7"/>
      <c r="F2" s="6"/>
      <c r="G2" s="6"/>
      <c r="H2" s="6"/>
      <c r="I2" s="7"/>
      <c r="J2" s="6"/>
      <c r="K2" s="6"/>
      <c r="L2" s="18"/>
      <c r="M2" s="100"/>
    </row>
    <row r="3" ht="18" customHeight="1" spans="2:13">
      <c r="B3" s="8" t="s">
        <v>1</v>
      </c>
      <c r="C3" s="9"/>
      <c r="D3" s="10" t="s">
        <v>2</v>
      </c>
      <c r="E3" s="11"/>
      <c r="F3" s="11"/>
      <c r="G3" s="11"/>
      <c r="H3" s="11"/>
      <c r="I3" s="11"/>
      <c r="J3" s="11"/>
      <c r="K3" s="101"/>
      <c r="L3" s="102"/>
      <c r="M3" s="100"/>
    </row>
    <row r="4" ht="17" customHeight="1" spans="2:13">
      <c r="B4" s="8" t="s">
        <v>3</v>
      </c>
      <c r="C4" s="9"/>
      <c r="D4" s="10" t="s">
        <v>4</v>
      </c>
      <c r="E4" s="11"/>
      <c r="F4" s="11"/>
      <c r="G4" s="11"/>
      <c r="H4" s="11"/>
      <c r="I4" s="11"/>
      <c r="J4" s="11"/>
      <c r="K4" s="101"/>
      <c r="L4" s="102"/>
      <c r="M4" s="100"/>
    </row>
    <row r="5" ht="17" customHeight="1" spans="2:13">
      <c r="B5" s="8" t="s">
        <v>5</v>
      </c>
      <c r="C5" s="9"/>
      <c r="D5" s="10" t="s">
        <v>6</v>
      </c>
      <c r="E5" s="11"/>
      <c r="F5" s="11"/>
      <c r="G5" s="11"/>
      <c r="H5" s="11"/>
      <c r="I5" s="11"/>
      <c r="J5" s="11"/>
      <c r="K5" s="101"/>
      <c r="L5" s="102"/>
      <c r="M5" s="100"/>
    </row>
    <row r="6" ht="17" customHeight="1" spans="2:13">
      <c r="B6" s="8" t="s">
        <v>7</v>
      </c>
      <c r="C6" s="9"/>
      <c r="D6" s="12" t="s">
        <v>8</v>
      </c>
      <c r="E6" s="11"/>
      <c r="F6" s="11"/>
      <c r="G6" s="11"/>
      <c r="H6" s="11"/>
      <c r="I6" s="11"/>
      <c r="J6" s="11"/>
      <c r="K6" s="101"/>
      <c r="L6" s="102"/>
      <c r="M6" s="100"/>
    </row>
    <row r="7" ht="18" customHeight="1" spans="2:13">
      <c r="B7" s="13"/>
      <c r="C7" s="14"/>
      <c r="D7" s="14"/>
      <c r="E7" s="15"/>
      <c r="F7" s="14"/>
      <c r="G7" s="14"/>
      <c r="H7" s="14"/>
      <c r="I7" s="15"/>
      <c r="J7" s="14"/>
      <c r="K7" s="14"/>
      <c r="L7" s="103"/>
      <c r="M7" s="100"/>
    </row>
    <row r="8" ht="17.1" customHeight="1" spans="2:13">
      <c r="B8" s="16"/>
      <c r="C8" s="17"/>
      <c r="D8" s="17"/>
      <c r="E8" s="18"/>
      <c r="F8" s="17"/>
      <c r="G8" s="17"/>
      <c r="H8" s="17"/>
      <c r="I8" s="18"/>
      <c r="J8" s="17"/>
      <c r="K8" s="17"/>
      <c r="L8" s="103"/>
      <c r="M8" s="100"/>
    </row>
    <row r="9" ht="18" customHeight="1" spans="2:13">
      <c r="B9" s="19" t="s">
        <v>9</v>
      </c>
      <c r="C9" s="20"/>
      <c r="D9" s="20"/>
      <c r="E9" s="21"/>
      <c r="F9" s="20"/>
      <c r="G9" s="20"/>
      <c r="H9" s="20"/>
      <c r="I9" s="21"/>
      <c r="J9" s="20"/>
      <c r="K9" s="20"/>
      <c r="L9" s="18"/>
      <c r="M9" s="100"/>
    </row>
    <row r="10" ht="18" customHeight="1" spans="2:13">
      <c r="B10" s="22" t="s">
        <v>10</v>
      </c>
      <c r="C10" s="23"/>
      <c r="D10" s="23"/>
      <c r="E10" s="23"/>
      <c r="F10" s="23"/>
      <c r="G10" s="23"/>
      <c r="H10" s="24" t="s">
        <v>11</v>
      </c>
      <c r="I10" s="23"/>
      <c r="J10" s="23"/>
      <c r="K10" s="104"/>
      <c r="L10" s="105"/>
      <c r="M10" s="100"/>
    </row>
    <row r="11" ht="18" customHeight="1" spans="2:13">
      <c r="B11" s="25" t="s">
        <v>12</v>
      </c>
      <c r="C11" s="26" t="s">
        <v>13</v>
      </c>
      <c r="D11" s="27"/>
      <c r="E11" s="27"/>
      <c r="F11" s="27"/>
      <c r="G11" s="27"/>
      <c r="H11" s="28">
        <f>M22</f>
        <v>16800</v>
      </c>
      <c r="I11" s="28"/>
      <c r="J11" s="28"/>
      <c r="K11" s="106"/>
      <c r="L11" s="105"/>
      <c r="M11" s="100"/>
    </row>
    <row r="12" ht="20" customHeight="1" spans="2:13">
      <c r="B12" s="25" t="s">
        <v>14</v>
      </c>
      <c r="C12" s="26" t="s">
        <v>15</v>
      </c>
      <c r="D12" s="27"/>
      <c r="E12" s="27"/>
      <c r="F12" s="27"/>
      <c r="G12" s="27"/>
      <c r="H12" s="28">
        <f>F27</f>
        <v>480000</v>
      </c>
      <c r="I12" s="28"/>
      <c r="J12" s="28"/>
      <c r="K12" s="106"/>
      <c r="L12" s="105"/>
      <c r="M12" s="100"/>
    </row>
    <row r="13" ht="18" customHeight="1" spans="2:13">
      <c r="B13" s="25" t="s">
        <v>16</v>
      </c>
      <c r="C13" s="29" t="s">
        <v>17</v>
      </c>
      <c r="D13" s="30"/>
      <c r="E13" s="30"/>
      <c r="F13" s="31"/>
      <c r="G13" s="27"/>
      <c r="H13" s="32">
        <f>G33</f>
        <v>0</v>
      </c>
      <c r="I13" s="107"/>
      <c r="J13" s="107"/>
      <c r="K13" s="108"/>
      <c r="L13" s="105"/>
      <c r="M13" s="100"/>
    </row>
    <row r="14" ht="18" customHeight="1" spans="2:13">
      <c r="B14" s="25" t="s">
        <v>18</v>
      </c>
      <c r="C14" s="33" t="s">
        <v>19</v>
      </c>
      <c r="D14" s="34"/>
      <c r="E14" s="34"/>
      <c r="F14" s="34"/>
      <c r="G14" s="34"/>
      <c r="H14" s="35">
        <f>H11+H12+H13</f>
        <v>496800</v>
      </c>
      <c r="I14" s="35"/>
      <c r="J14" s="35"/>
      <c r="K14" s="109"/>
      <c r="L14" s="105"/>
      <c r="M14" s="100"/>
    </row>
    <row r="15" ht="18" customHeight="1" spans="2:13">
      <c r="B15" s="25" t="s">
        <v>20</v>
      </c>
      <c r="C15" s="33" t="s">
        <v>21</v>
      </c>
      <c r="D15" s="34"/>
      <c r="E15" s="34"/>
      <c r="F15" s="34"/>
      <c r="G15" s="34"/>
      <c r="H15" s="35">
        <f>H14*0.06</f>
        <v>29808</v>
      </c>
      <c r="I15" s="35"/>
      <c r="J15" s="35"/>
      <c r="K15" s="109"/>
      <c r="L15" s="105"/>
      <c r="M15" s="100"/>
    </row>
    <row r="16" ht="18" customHeight="1" spans="2:13">
      <c r="B16" s="25" t="s">
        <v>22</v>
      </c>
      <c r="C16" s="36" t="s">
        <v>23</v>
      </c>
      <c r="D16" s="37"/>
      <c r="E16" s="37"/>
      <c r="F16" s="38"/>
      <c r="G16" s="34"/>
      <c r="H16" s="35">
        <f>SUM(H14:K15)</f>
        <v>526608</v>
      </c>
      <c r="I16" s="35"/>
      <c r="J16" s="35"/>
      <c r="K16" s="109"/>
      <c r="L16" s="105"/>
      <c r="M16" s="100"/>
    </row>
    <row r="17" ht="18" customHeight="1" spans="2:13">
      <c r="B17" s="39"/>
      <c r="C17" s="14"/>
      <c r="D17" s="14"/>
      <c r="E17" s="15"/>
      <c r="F17" s="14"/>
      <c r="G17" s="14"/>
      <c r="H17" s="14"/>
      <c r="I17" s="15"/>
      <c r="J17" s="14"/>
      <c r="K17" s="110"/>
      <c r="L17" s="18"/>
      <c r="M17" s="100"/>
    </row>
    <row r="18" ht="18" customHeight="1" spans="2:13">
      <c r="B18" s="40" t="s">
        <v>24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111"/>
    </row>
    <row r="19" ht="18" customHeight="1" spans="2:13">
      <c r="B19" s="42" t="s">
        <v>25</v>
      </c>
      <c r="C19" s="43" t="s">
        <v>26</v>
      </c>
      <c r="D19" s="44" t="s">
        <v>27</v>
      </c>
      <c r="E19" s="45"/>
      <c r="F19" s="45"/>
      <c r="G19" s="46"/>
      <c r="H19" s="47" t="s">
        <v>28</v>
      </c>
      <c r="I19" s="112"/>
      <c r="J19" s="112"/>
      <c r="K19" s="112"/>
      <c r="L19" s="112"/>
      <c r="M19" s="113"/>
    </row>
    <row r="20" ht="33" customHeight="1" spans="2:13">
      <c r="B20" s="48" t="s">
        <v>12</v>
      </c>
      <c r="C20" s="49" t="s">
        <v>13</v>
      </c>
      <c r="D20" s="50">
        <f>F27</f>
        <v>480000</v>
      </c>
      <c r="E20" s="51"/>
      <c r="F20" s="51"/>
      <c r="G20" s="52"/>
      <c r="H20" s="53">
        <v>0.035</v>
      </c>
      <c r="I20" s="114"/>
      <c r="J20" s="114"/>
      <c r="K20" s="114"/>
      <c r="L20" s="115"/>
      <c r="M20" s="116">
        <f>H20*D20</f>
        <v>16800</v>
      </c>
    </row>
    <row r="21" ht="18" customHeight="1" spans="2:13">
      <c r="B21" s="54" t="s">
        <v>29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117">
        <f>SUM(M20)</f>
        <v>16800</v>
      </c>
    </row>
    <row r="22" ht="18" customHeight="1" spans="2:18">
      <c r="B22" s="56" t="s">
        <v>30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118">
        <f>M21</f>
        <v>16800</v>
      </c>
      <c r="P22"/>
      <c r="Q22"/>
      <c r="R22"/>
    </row>
    <row r="23" ht="17.5" customHeight="1" spans="2:18">
      <c r="B23" s="58"/>
      <c r="C23" s="59"/>
      <c r="D23" s="59"/>
      <c r="E23" s="60"/>
      <c r="F23" s="59"/>
      <c r="G23" s="59"/>
      <c r="H23" s="59"/>
      <c r="I23" s="60"/>
      <c r="J23" s="59"/>
      <c r="K23" s="59"/>
      <c r="L23" s="60"/>
      <c r="M23" s="100"/>
      <c r="P23"/>
      <c r="Q23"/>
      <c r="R23"/>
    </row>
    <row r="24" ht="18" customHeight="1" spans="2:13">
      <c r="B24" s="61" t="s">
        <v>31</v>
      </c>
      <c r="C24" s="62"/>
      <c r="D24" s="62"/>
      <c r="E24" s="62"/>
      <c r="F24" s="62"/>
      <c r="G24" s="62"/>
      <c r="H24" s="63"/>
      <c r="I24" s="63"/>
      <c r="J24" s="17"/>
      <c r="K24" s="17"/>
      <c r="L24" s="18"/>
      <c r="M24" s="100"/>
    </row>
    <row r="25" ht="20" customHeight="1" spans="2:13">
      <c r="B25" s="64" t="s">
        <v>25</v>
      </c>
      <c r="C25" s="65" t="s">
        <v>32</v>
      </c>
      <c r="D25" s="66" t="s">
        <v>33</v>
      </c>
      <c r="E25" s="67" t="s">
        <v>34</v>
      </c>
      <c r="F25" s="67" t="s">
        <v>11</v>
      </c>
      <c r="G25" s="68"/>
      <c r="H25" s="69"/>
      <c r="I25" s="119" t="s">
        <v>35</v>
      </c>
      <c r="J25" s="17"/>
      <c r="K25" s="17"/>
      <c r="L25" s="18"/>
      <c r="M25" s="100"/>
    </row>
    <row r="26" ht="34" customHeight="1" spans="2:13">
      <c r="B26" s="48">
        <v>1</v>
      </c>
      <c r="C26" s="70" t="s">
        <v>36</v>
      </c>
      <c r="D26" s="70">
        <v>80000</v>
      </c>
      <c r="E26" s="71">
        <v>6</v>
      </c>
      <c r="F26" s="72">
        <f>E26*D26</f>
        <v>480000</v>
      </c>
      <c r="G26" s="72"/>
      <c r="H26" s="72"/>
      <c r="I26" s="120"/>
      <c r="J26" s="17"/>
      <c r="K26" s="17"/>
      <c r="L26" s="18"/>
      <c r="M26" s="100"/>
    </row>
    <row r="27" ht="18" customHeight="1" spans="2:13">
      <c r="B27" s="73" t="s">
        <v>30</v>
      </c>
      <c r="C27" s="74"/>
      <c r="D27" s="74"/>
      <c r="E27" s="74"/>
      <c r="F27" s="75">
        <f>SUM(F26:H26)</f>
        <v>480000</v>
      </c>
      <c r="G27" s="76"/>
      <c r="H27" s="75"/>
      <c r="I27" s="121"/>
      <c r="J27"/>
      <c r="K27"/>
      <c r="L27"/>
      <c r="M27" s="100"/>
    </row>
    <row r="28" ht="18" customHeight="1" spans="2:257">
      <c r="B28" s="77"/>
      <c r="C28" s="78"/>
      <c r="D28" s="77"/>
      <c r="E28" s="78"/>
      <c r="F28" s="77"/>
      <c r="G28" s="78"/>
      <c r="H28" s="77"/>
      <c r="I28" s="122"/>
      <c r="J28"/>
      <c r="K28"/>
      <c r="L28"/>
      <c r="M28" s="123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24"/>
      <c r="CV28" s="124"/>
      <c r="CW28" s="124"/>
      <c r="CX28" s="124"/>
      <c r="CY28" s="124"/>
      <c r="CZ28" s="124"/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4"/>
      <c r="DQ28" s="124"/>
      <c r="DR28" s="124"/>
      <c r="DS28" s="124"/>
      <c r="DT28" s="124"/>
      <c r="DU28" s="124"/>
      <c r="DV28" s="124"/>
      <c r="DW28" s="124"/>
      <c r="DX28" s="124"/>
      <c r="DY28" s="124"/>
      <c r="DZ28" s="124"/>
      <c r="EA28" s="124"/>
      <c r="EB28" s="124"/>
      <c r="EC28" s="124"/>
      <c r="ED28" s="124"/>
      <c r="EE28" s="124"/>
      <c r="EF28" s="124"/>
      <c r="EG28" s="124"/>
      <c r="EH28" s="124"/>
      <c r="EI28" s="124"/>
      <c r="EJ28" s="124"/>
      <c r="EK28" s="124"/>
      <c r="EL28" s="124"/>
      <c r="EM28" s="124"/>
      <c r="EN28" s="124"/>
      <c r="EO28" s="124"/>
      <c r="EP28" s="124"/>
      <c r="EQ28" s="124"/>
      <c r="ER28" s="124"/>
      <c r="ES28" s="124"/>
      <c r="ET28" s="124"/>
      <c r="EU28" s="124"/>
      <c r="EV28" s="124"/>
      <c r="EW28" s="124"/>
      <c r="EX28" s="124"/>
      <c r="EY28" s="124"/>
      <c r="EZ28" s="124"/>
      <c r="FA28" s="124"/>
      <c r="FB28" s="124"/>
      <c r="FC28" s="124"/>
      <c r="FD28" s="124"/>
      <c r="FE28" s="124"/>
      <c r="FF28" s="124"/>
      <c r="FG28" s="124"/>
      <c r="FH28" s="124"/>
      <c r="FI28" s="124"/>
      <c r="FJ28" s="124"/>
      <c r="FK28" s="124"/>
      <c r="FL28" s="124"/>
      <c r="FM28" s="124"/>
      <c r="FN28" s="124"/>
      <c r="FO28" s="124"/>
      <c r="FP28" s="124"/>
      <c r="FQ28" s="124"/>
      <c r="FR28" s="124"/>
      <c r="FS28" s="124"/>
      <c r="FT28" s="124"/>
      <c r="FU28" s="124"/>
      <c r="FV28" s="124"/>
      <c r="FW28" s="124"/>
      <c r="FX28" s="124"/>
      <c r="FY28" s="124"/>
      <c r="FZ28" s="124"/>
      <c r="GA28" s="124"/>
      <c r="GB28" s="124"/>
      <c r="GC28" s="124"/>
      <c r="GD28" s="124"/>
      <c r="GE28" s="124"/>
      <c r="GF28" s="124"/>
      <c r="GG28" s="124"/>
      <c r="GH28" s="124"/>
      <c r="GI28" s="124"/>
      <c r="GJ28" s="124"/>
      <c r="GK28" s="124"/>
      <c r="GL28" s="124"/>
      <c r="GM28" s="124"/>
      <c r="GN28" s="124"/>
      <c r="GO28" s="124"/>
      <c r="GP28" s="124"/>
      <c r="GQ28" s="124"/>
      <c r="GR28" s="124"/>
      <c r="GS28" s="124"/>
      <c r="GT28" s="124"/>
      <c r="GU28" s="124"/>
      <c r="GV28" s="124"/>
      <c r="GW28" s="124"/>
      <c r="GX28" s="124"/>
      <c r="GY28" s="124"/>
      <c r="GZ28" s="124"/>
      <c r="HA28" s="124"/>
      <c r="HB28" s="124"/>
      <c r="HC28" s="124"/>
      <c r="HD28" s="124"/>
      <c r="HE28" s="124"/>
      <c r="HF28" s="124"/>
      <c r="HG28" s="124"/>
      <c r="HH28" s="124"/>
      <c r="HI28" s="124"/>
      <c r="HJ28" s="124"/>
      <c r="HK28" s="124"/>
      <c r="HL28" s="124"/>
      <c r="HM28" s="124"/>
      <c r="HN28" s="124"/>
      <c r="HO28" s="124"/>
      <c r="HP28" s="124"/>
      <c r="HQ28" s="124"/>
      <c r="HR28" s="124"/>
      <c r="HS28" s="124"/>
      <c r="HT28" s="124"/>
      <c r="HU28" s="124"/>
      <c r="HV28" s="124"/>
      <c r="HW28" s="124"/>
      <c r="HX28" s="124"/>
      <c r="HY28" s="124"/>
      <c r="HZ28" s="124"/>
      <c r="IA28" s="124"/>
      <c r="IB28" s="124"/>
      <c r="IC28" s="124"/>
      <c r="ID28" s="124"/>
      <c r="IE28" s="124"/>
      <c r="IF28" s="124"/>
      <c r="IG28" s="124"/>
      <c r="IH28" s="124"/>
      <c r="II28" s="124"/>
      <c r="IJ28" s="124"/>
      <c r="IK28" s="124"/>
      <c r="IL28" s="124"/>
      <c r="IM28" s="124"/>
      <c r="IN28" s="124"/>
      <c r="IO28" s="124"/>
      <c r="IP28" s="124"/>
      <c r="IQ28" s="124"/>
      <c r="IR28" s="124"/>
      <c r="IS28" s="124"/>
      <c r="IT28" s="124"/>
      <c r="IU28" s="124"/>
      <c r="IV28" s="124"/>
      <c r="IW28" s="124"/>
    </row>
    <row r="29" ht="18" customHeight="1" spans="2:13">
      <c r="B29" s="79" t="s">
        <v>37</v>
      </c>
      <c r="C29" s="80"/>
      <c r="D29" s="80"/>
      <c r="E29" s="80"/>
      <c r="F29" s="80"/>
      <c r="G29" s="80"/>
      <c r="H29" s="81"/>
      <c r="I29" s="18"/>
      <c r="J29"/>
      <c r="K29"/>
      <c r="L29"/>
      <c r="M29" s="100"/>
    </row>
    <row r="30" ht="18" customHeight="1" spans="2:13">
      <c r="B30" s="82" t="s">
        <v>25</v>
      </c>
      <c r="C30" s="83" t="s">
        <v>38</v>
      </c>
      <c r="D30" s="84" t="s">
        <v>39</v>
      </c>
      <c r="E30" s="85" t="s">
        <v>33</v>
      </c>
      <c r="F30" s="85" t="s">
        <v>34</v>
      </c>
      <c r="G30" s="86" t="s">
        <v>11</v>
      </c>
      <c r="H30" s="87"/>
      <c r="I30" s="18"/>
      <c r="J30"/>
      <c r="K30"/>
      <c r="L30"/>
      <c r="M30" s="100"/>
    </row>
    <row r="31" ht="17" customHeight="1" spans="2:13">
      <c r="B31" s="88" t="s">
        <v>12</v>
      </c>
      <c r="C31" s="70" t="s">
        <v>40</v>
      </c>
      <c r="D31" s="89"/>
      <c r="E31" s="90"/>
      <c r="F31" s="91"/>
      <c r="G31" s="92">
        <f>E31*F31</f>
        <v>0</v>
      </c>
      <c r="H31" s="93"/>
      <c r="I31" s="18"/>
      <c r="J31" s="17"/>
      <c r="K31" s="17"/>
      <c r="L31" s="18"/>
      <c r="M31" s="100"/>
    </row>
    <row r="32" ht="17" customHeight="1" spans="2:13">
      <c r="B32" s="94" t="s">
        <v>14</v>
      </c>
      <c r="C32" s="95" t="s">
        <v>41</v>
      </c>
      <c r="D32" s="96"/>
      <c r="E32" s="90"/>
      <c r="F32" s="91"/>
      <c r="G32" s="92">
        <f>E32*F32</f>
        <v>0</v>
      </c>
      <c r="H32" s="93"/>
      <c r="I32" s="18"/>
      <c r="J32" s="17"/>
      <c r="K32" s="17"/>
      <c r="L32" s="18"/>
      <c r="M32" s="100"/>
    </row>
    <row r="33" ht="18" customHeight="1" spans="2:13">
      <c r="B33" s="73" t="s">
        <v>30</v>
      </c>
      <c r="C33" s="74"/>
      <c r="D33" s="74"/>
      <c r="E33" s="74"/>
      <c r="F33" s="74"/>
      <c r="G33" s="97">
        <f>SUM(G31:H32)</f>
        <v>0</v>
      </c>
      <c r="H33" s="98"/>
      <c r="I33" s="125"/>
      <c r="J33" s="126"/>
      <c r="K33" s="126"/>
      <c r="L33" s="125"/>
      <c r="M33" s="127"/>
    </row>
    <row r="35" customHeight="1" spans="4:4">
      <c r="D35" s="1" t="s">
        <v>42</v>
      </c>
    </row>
  </sheetData>
  <mergeCells count="40">
    <mergeCell ref="B3:C3"/>
    <mergeCell ref="D3:K3"/>
    <mergeCell ref="B4:C4"/>
    <mergeCell ref="D4:K4"/>
    <mergeCell ref="B5:C5"/>
    <mergeCell ref="D5:K5"/>
    <mergeCell ref="B6:C6"/>
    <mergeCell ref="D6:K6"/>
    <mergeCell ref="B10:F10"/>
    <mergeCell ref="H10:K10"/>
    <mergeCell ref="C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B18:M18"/>
    <mergeCell ref="D19:G19"/>
    <mergeCell ref="H19:L19"/>
    <mergeCell ref="D20:G20"/>
    <mergeCell ref="H20:L20"/>
    <mergeCell ref="B21:L21"/>
    <mergeCell ref="B22:L22"/>
    <mergeCell ref="B24:I24"/>
    <mergeCell ref="F25:H25"/>
    <mergeCell ref="F26:H26"/>
    <mergeCell ref="B27:E27"/>
    <mergeCell ref="F27:I27"/>
    <mergeCell ref="B29:H29"/>
    <mergeCell ref="G30:H30"/>
    <mergeCell ref="G31:H31"/>
    <mergeCell ref="G32:H32"/>
    <mergeCell ref="B33:F33"/>
    <mergeCell ref="G33:H33"/>
  </mergeCells>
  <conditionalFormatting sqref="M22">
    <cfRule type="cellIs" dxfId="0" priority="12" stopIfTrue="1" operator="lessThan">
      <formula>0</formula>
    </cfRule>
  </conditionalFormatting>
  <conditionalFormatting sqref="H11:K16 M19 H20:M20 M21 H28:I28 I25:J26 J24 G31:G32 E31:E32 K17">
    <cfRule type="cellIs" dxfId="0" priority="21" stopIfTrue="1" operator="lessThan">
      <formula>0</formula>
    </cfRule>
  </conditionalFormatting>
  <pageMargins left="0.23622" right="0.23622" top="0.354331" bottom="0.354331" header="0.314961" footer="0.314961"/>
  <pageSetup paperSize="9" scale="43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2023-09-21T07:17:00Z</dcterms:created>
  <dcterms:modified xsi:type="dcterms:W3CDTF">2024-09-23T02:44:08Z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863E785E77BD469D85AFBB776A1B7AEC_13</vt:lpwstr>
  </property>
  <property fmtid="{D5CDD505-2E9C-101B-9397-08002B2CF9AE}" pid="3" name="KSOProductBuildVer">
    <vt:lpwstr>2052-12.1.0.17857</vt:lpwstr>
  </property>
</Properties>
</file>