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ZHAI\melitta\T1\杨思浩\"/>
    </mc:Choice>
  </mc:AlternateContent>
  <bookViews>
    <workbookView xWindow="-120" yWindow="-120" windowWidth="29040" windowHeight="15840"/>
  </bookViews>
  <sheets>
    <sheet name="报价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1" l="1"/>
  <c r="F53" i="1"/>
  <c r="F31" i="1" l="1"/>
  <c r="F32" i="1"/>
  <c r="F54" i="1"/>
  <c r="F40" i="1"/>
  <c r="F30" i="1"/>
  <c r="F37" i="1"/>
  <c r="F44" i="1" s="1"/>
  <c r="F17" i="1" s="1"/>
  <c r="F38" i="1"/>
  <c r="F39" i="1"/>
  <c r="F59" i="1"/>
  <c r="F20" i="1" s="1"/>
  <c r="F49" i="1"/>
  <c r="F50" i="1"/>
  <c r="F51" i="1"/>
  <c r="F55" i="1"/>
  <c r="F46" i="1"/>
  <c r="F47" i="1" s="1"/>
  <c r="F18" i="1" s="1"/>
  <c r="F36" i="1"/>
  <c r="F41" i="1"/>
  <c r="F42" i="1"/>
  <c r="F43" i="1"/>
  <c r="F29" i="1"/>
  <c r="F33" i="1"/>
  <c r="F27" i="1"/>
  <c r="F15" i="1" s="1"/>
  <c r="F56" i="1" l="1"/>
  <c r="F19" i="1" s="1"/>
  <c r="F34" i="1"/>
  <c r="F16" i="1" s="1"/>
  <c r="F22" i="1" l="1"/>
</calcChain>
</file>

<file path=xl/sharedStrings.xml><?xml version="1.0" encoding="utf-8"?>
<sst xmlns="http://schemas.openxmlformats.org/spreadsheetml/2006/main" count="95" uniqueCount="65">
  <si>
    <t>已经结款</t>
  </si>
  <si>
    <t xml:space="preserve">                      鸿博广告影视制作服务简易协议</t>
  </si>
  <si>
    <t>开票日期         年       月       日</t>
  </si>
  <si>
    <t>发票编号</t>
  </si>
  <si>
    <r>
      <rPr>
        <sz val="10"/>
        <color theme="1"/>
        <rFont val="微软雅黑"/>
        <family val="2"/>
        <charset val="134"/>
      </rPr>
      <t>内部编号</t>
    </r>
    <r>
      <rPr>
        <u/>
        <sz val="10"/>
        <color theme="1"/>
        <rFont val="微软雅黑"/>
        <family val="2"/>
        <charset val="134"/>
      </rPr>
      <t xml:space="preserve">            </t>
    </r>
  </si>
  <si>
    <t>甲方：上海麦田公共关系咨询有限公司</t>
  </si>
  <si>
    <t>电话：                                  传真：</t>
  </si>
  <si>
    <t>地址：上海市静安区成都北路333号招商局广场南楼26楼</t>
  </si>
  <si>
    <t>帐号：</t>
  </si>
  <si>
    <t>联系人：Fiona     手机：18321915634</t>
  </si>
  <si>
    <t>乙方：上海鸿博广告传播有限公司</t>
  </si>
  <si>
    <t>电话：021－50871950  50871955 传真分机 615</t>
  </si>
  <si>
    <t>地址：上海市浦东板泉路1555弄10号101室</t>
  </si>
  <si>
    <t>帐号：106275－36710188000129690 中国光大银行上海卢湾支行</t>
  </si>
  <si>
    <t>项目负责人：孙琦        手机：15900528501        制作人：</t>
  </si>
  <si>
    <t>项目名称：康华视频成都拍摄&amp;制作</t>
  </si>
  <si>
    <t>项目编号：</t>
  </si>
  <si>
    <t>项目内容及规格：拍摄地成都</t>
  </si>
  <si>
    <t>Pre-production/前期费用</t>
  </si>
  <si>
    <t>Production Crew/工作人员</t>
  </si>
  <si>
    <t>Equipments/器材租用</t>
  </si>
  <si>
    <t>Video Post Production / 影像后期制作费</t>
  </si>
  <si>
    <t>Transportation &amp; Catering / 交通及膳食</t>
  </si>
  <si>
    <t>Other/其他</t>
  </si>
  <si>
    <t>预付款收到日作为工作起始日</t>
  </si>
  <si>
    <t>预付款</t>
  </si>
  <si>
    <t>Cost in Detail 项目明细</t>
  </si>
  <si>
    <t>Unit Price/单价</t>
  </si>
  <si>
    <t>Unit/单位</t>
  </si>
  <si>
    <t>Qty/数量</t>
  </si>
  <si>
    <t>Amount/总价</t>
  </si>
  <si>
    <t>合计</t>
  </si>
  <si>
    <t>Days/天数</t>
  </si>
  <si>
    <t>摄像师</t>
  </si>
  <si>
    <t>导演</t>
  </si>
  <si>
    <t>Sony/索尼 PXW-FS7m2 4K 电影摄像机</t>
  </si>
  <si>
    <t>DJI/大疆 如影 RONIN 三轴电子平衡器云台</t>
  </si>
  <si>
    <t>Lighting Equipments/ LED 5400K 大灯光 +电池</t>
  </si>
  <si>
    <t>Sony/索尼 UWP-D11 无线领夹话筒</t>
  </si>
  <si>
    <t xml:space="preserve"> 高清视频后期剪辑视频制作16:9</t>
  </si>
  <si>
    <t>分钟</t>
  </si>
  <si>
    <t>餐费</t>
  </si>
  <si>
    <t>Comments/注意事项</t>
  </si>
  <si>
    <t>1.供应方以合同签定；收到预付款(50%)的当日起，作为工作起始日
2.供应方以客户提供文稿、签署文件严格制作，如有修改，经双方协商，以书面为准；
3.余款在完工交付20个工作日内，或协商时间支付，逾期按每天1%收取滞纳金；
4.以上未包含工艺或项目，费用另计。
5.所有视频在未完稿前一律加DEMO水印 客户确认完稿后去除DEMO水印，将不再做任何修改；
6.其他备注：8小时为1天，12小时为1.5天</t>
  </si>
  <si>
    <r>
      <rPr>
        <sz val="10"/>
        <color theme="1"/>
        <rFont val="微软雅黑"/>
        <family val="2"/>
        <charset val="134"/>
      </rPr>
      <t>甲方负责人签字：</t>
    </r>
    <r>
      <rPr>
        <u/>
        <sz val="10"/>
        <color theme="1"/>
        <rFont val="微软雅黑"/>
        <family val="2"/>
        <charset val="134"/>
      </rPr>
      <t xml:space="preserve">                         </t>
    </r>
  </si>
  <si>
    <r>
      <rPr>
        <sz val="10"/>
        <color theme="1"/>
        <rFont val="微软雅黑"/>
        <family val="2"/>
        <charset val="134"/>
      </rPr>
      <t>乙方负责人签字：</t>
    </r>
    <r>
      <rPr>
        <u/>
        <sz val="10"/>
        <color theme="1"/>
        <rFont val="微软雅黑"/>
        <family val="2"/>
        <charset val="134"/>
      </rPr>
      <t xml:space="preserve">           </t>
    </r>
  </si>
  <si>
    <t xml:space="preserve">客户公司签章  </t>
  </si>
  <si>
    <t>上海鸿博广告传播有限公司</t>
  </si>
  <si>
    <t xml:space="preserve">                                           </t>
  </si>
  <si>
    <t>协议签订日期：</t>
  </si>
  <si>
    <t>摄像助理</t>
    <phoneticPr fontId="10" type="noConversion"/>
  </si>
  <si>
    <t xml:space="preserve">Canon5Dmark4 </t>
    <phoneticPr fontId="10" type="noConversion"/>
  </si>
  <si>
    <t>佳能镜头组 16-35 50 85 100 70-200 24-70</t>
    <phoneticPr fontId="10" type="noConversion"/>
  </si>
  <si>
    <t>成都住宿费</t>
    <phoneticPr fontId="10" type="noConversion"/>
  </si>
  <si>
    <t>上海市内交通 来回机场 设备运输</t>
    <phoneticPr fontId="10" type="noConversion"/>
  </si>
  <si>
    <t>摄影棚租用费</t>
    <phoneticPr fontId="10" type="noConversion"/>
  </si>
  <si>
    <t>Lighting Equipments/ LED 5400K 大灯光 +电池</t>
    <phoneticPr fontId="10" type="noConversion"/>
  </si>
  <si>
    <t>化妆师</t>
    <phoneticPr fontId="10" type="noConversion"/>
  </si>
  <si>
    <t>大摇臂（俯拍镜头）</t>
    <phoneticPr fontId="10" type="noConversion"/>
  </si>
  <si>
    <t>摇臂炮手</t>
    <phoneticPr fontId="10" type="noConversion"/>
  </si>
  <si>
    <t>上海-成都 机票</t>
    <phoneticPr fontId="10" type="noConversion"/>
  </si>
  <si>
    <t>成都-上海 机票</t>
    <phoneticPr fontId="10" type="noConversion"/>
  </si>
  <si>
    <t>成都当地拍摄 交通费</t>
    <phoneticPr fontId="10" type="noConversion"/>
  </si>
  <si>
    <t>项目打包总价</t>
    <phoneticPr fontId="10" type="noConversion"/>
  </si>
  <si>
    <t>含税优惠价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</si>
</sst>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¥#,##0.00_);[Red]\(\¥#,##0.00\)"/>
    <numFmt numFmtId="177" formatCode="yyyy&quot;年&quot;m&quot;月&quot;d&quot;日&quot;;@"/>
  </numFmts>
  <fonts count="12" x14ac:knownFonts="1">
    <font>
      <sz val="12"/>
      <name val="宋体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u/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6" borderId="0" xfId="0" applyFont="1" applyFill="1">
      <alignment vertical="center"/>
    </xf>
    <xf numFmtId="0" fontId="3" fillId="6" borderId="0" xfId="0" applyFont="1" applyFill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176" fontId="7" fillId="10" borderId="6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top" wrapText="1"/>
    </xf>
    <xf numFmtId="0" fontId="3" fillId="6" borderId="0" xfId="0" applyFont="1" applyFill="1" applyBorder="1" applyAlignment="1">
      <alignment horizontal="center" vertical="top" wrapText="1"/>
    </xf>
    <xf numFmtId="0" fontId="3" fillId="6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top" wrapText="1"/>
    </xf>
    <xf numFmtId="0" fontId="3" fillId="8" borderId="11" xfId="0" applyFont="1" applyFill="1" applyBorder="1" applyAlignment="1">
      <alignment horizontal="center" vertical="top" wrapText="1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77" fontId="3" fillId="0" borderId="11" xfId="0" applyNumberFormat="1" applyFont="1" applyBorder="1" applyAlignment="1">
      <alignment horizontal="left" vertical="center"/>
    </xf>
    <xf numFmtId="177" fontId="3" fillId="0" borderId="11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13" borderId="1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3" fillId="5" borderId="5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0" xfId="0" applyFont="1" applyFill="1" applyBorder="1" applyAlignment="1">
      <alignment horizontal="left" vertical="top" wrapText="1"/>
    </xf>
    <xf numFmtId="0" fontId="3" fillId="8" borderId="5" xfId="0" applyFont="1" applyFill="1" applyBorder="1" applyAlignment="1">
      <alignment horizontal="left" vertical="top" wrapText="1"/>
    </xf>
    <xf numFmtId="0" fontId="3" fillId="8" borderId="0" xfId="0" applyFont="1" applyFill="1" applyBorder="1" applyAlignment="1">
      <alignment horizontal="left" vertical="top" wrapText="1"/>
    </xf>
    <xf numFmtId="0" fontId="6" fillId="9" borderId="7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11" borderId="5" xfId="0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top" wrapText="1"/>
    </xf>
    <xf numFmtId="0" fontId="3" fillId="6" borderId="0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top" wrapText="1"/>
    </xf>
    <xf numFmtId="0" fontId="3" fillId="7" borderId="0" xfId="0" applyFont="1" applyFill="1" applyBorder="1" applyAlignment="1">
      <alignment horizontal="center" vertical="top" wrapText="1"/>
    </xf>
    <xf numFmtId="0" fontId="3" fillId="13" borderId="13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top" wrapText="1"/>
    </xf>
    <xf numFmtId="0" fontId="3" fillId="8" borderId="11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</cellXfs>
  <cellStyles count="2">
    <cellStyle name="0,0_x000d__x000a_NA_x000d__x000a_" xfId="1"/>
    <cellStyle name="常规" xfId="0" builtinId="0"/>
  </cellStyles>
  <dxfs count="0"/>
  <tableStyles count="0" defaultTableStyle="TableStyleMedium9" defaultPivotStyle="PivotStyleLight16"/>
  <colors>
    <mruColors>
      <color rgb="FF99FF99"/>
      <color rgb="FFFFFFCC"/>
      <color rgb="FF93E3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696687</xdr:colOff>
      <xdr:row>1</xdr:row>
      <xdr:rowOff>106136</xdr:rowOff>
    </xdr:from>
    <xdr:to>
      <xdr:col>0</xdr:col>
      <xdr:colOff>1181100</xdr:colOff>
      <xdr:row>4</xdr:row>
      <xdr:rowOff>137802</xdr:rowOff>
    </xdr:to>
    <xdr:pic>
      <xdr:nvPicPr>
        <xdr:cNvPr id="1035" name="Picture 2" descr="HOPE LOGO 080521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96595" y="327025"/>
          <a:ext cx="484505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showGridLines="0" tabSelected="1" topLeftCell="A11" zoomScalePageLayoutView="80" workbookViewId="0">
      <selection activeCell="J48" sqref="I48:J48"/>
    </sheetView>
  </sheetViews>
  <sheetFormatPr defaultColWidth="8.625" defaultRowHeight="17.25" x14ac:dyDescent="0.15"/>
  <cols>
    <col min="1" max="1" width="25.125" style="2" customWidth="1"/>
    <col min="2" max="2" width="26" style="2" customWidth="1"/>
    <col min="3" max="3" width="13.625" style="3" customWidth="1"/>
    <col min="4" max="4" width="9.625" style="3" customWidth="1"/>
    <col min="5" max="5" width="7.875" style="3" customWidth="1"/>
    <col min="6" max="6" width="23.5" style="3" customWidth="1"/>
    <col min="7" max="16384" width="8.625" style="4"/>
  </cols>
  <sheetData>
    <row r="1" spans="1:6" x14ac:dyDescent="0.15">
      <c r="A1" s="5"/>
      <c r="B1" s="5"/>
      <c r="C1" s="5"/>
      <c r="D1" s="5"/>
      <c r="E1" s="6" t="s">
        <v>0</v>
      </c>
      <c r="F1" s="7"/>
    </row>
    <row r="2" spans="1:6" ht="17.45" customHeight="1" x14ac:dyDescent="0.15">
      <c r="A2" s="133" t="s">
        <v>1</v>
      </c>
      <c r="B2" s="134"/>
      <c r="C2" s="135"/>
      <c r="D2" s="8"/>
      <c r="E2" s="75" t="s">
        <v>2</v>
      </c>
      <c r="F2" s="79"/>
    </row>
    <row r="3" spans="1:6" ht="22.5" x14ac:dyDescent="0.15">
      <c r="A3" s="136"/>
      <c r="B3" s="137"/>
      <c r="C3" s="138"/>
      <c r="D3" s="9"/>
      <c r="E3" s="62" t="s">
        <v>3</v>
      </c>
      <c r="F3" s="80"/>
    </row>
    <row r="4" spans="1:6" ht="0.75" hidden="1" customHeight="1" x14ac:dyDescent="0.15">
      <c r="A4" s="136"/>
      <c r="B4" s="137"/>
      <c r="C4" s="138"/>
      <c r="D4" s="9"/>
      <c r="E4" s="10"/>
      <c r="F4" s="11"/>
    </row>
    <row r="5" spans="1:6" ht="22.5" x14ac:dyDescent="0.15">
      <c r="A5" s="139"/>
      <c r="B5" s="140"/>
      <c r="C5" s="141"/>
      <c r="D5" s="9"/>
      <c r="E5" s="62" t="s">
        <v>4</v>
      </c>
      <c r="F5" s="80"/>
    </row>
    <row r="6" spans="1:6" x14ac:dyDescent="0.15">
      <c r="A6" s="75" t="s">
        <v>5</v>
      </c>
      <c r="B6" s="76"/>
      <c r="C6" s="77" t="s">
        <v>6</v>
      </c>
      <c r="D6" s="77"/>
      <c r="E6" s="77"/>
      <c r="F6" s="78"/>
    </row>
    <row r="7" spans="1:6" x14ac:dyDescent="0.15">
      <c r="A7" s="62" t="s">
        <v>7</v>
      </c>
      <c r="B7" s="63"/>
      <c r="C7" s="73" t="s">
        <v>8</v>
      </c>
      <c r="D7" s="73"/>
      <c r="E7" s="73"/>
      <c r="F7" s="74"/>
    </row>
    <row r="8" spans="1:6" x14ac:dyDescent="0.15">
      <c r="A8" s="66" t="s">
        <v>9</v>
      </c>
      <c r="B8" s="67"/>
      <c r="C8" s="67"/>
      <c r="D8" s="67"/>
      <c r="E8" s="67"/>
      <c r="F8" s="68"/>
    </row>
    <row r="9" spans="1:6" x14ac:dyDescent="0.15">
      <c r="A9" s="75" t="s">
        <v>10</v>
      </c>
      <c r="B9" s="76"/>
      <c r="C9" s="77" t="s">
        <v>11</v>
      </c>
      <c r="D9" s="77"/>
      <c r="E9" s="77"/>
      <c r="F9" s="78"/>
    </row>
    <row r="10" spans="1:6" x14ac:dyDescent="0.15">
      <c r="A10" s="62" t="s">
        <v>12</v>
      </c>
      <c r="B10" s="63"/>
      <c r="C10" s="64" t="s">
        <v>13</v>
      </c>
      <c r="D10" s="64"/>
      <c r="E10" s="64"/>
      <c r="F10" s="65"/>
    </row>
    <row r="11" spans="1:6" x14ac:dyDescent="0.15">
      <c r="A11" s="66" t="s">
        <v>14</v>
      </c>
      <c r="B11" s="67"/>
      <c r="C11" s="67"/>
      <c r="D11" s="67"/>
      <c r="E11" s="67"/>
      <c r="F11" s="68"/>
    </row>
    <row r="12" spans="1:6" s="1" customFormat="1" x14ac:dyDescent="0.15">
      <c r="A12" s="69" t="s">
        <v>15</v>
      </c>
      <c r="B12" s="70"/>
      <c r="C12" s="71" t="s">
        <v>16</v>
      </c>
      <c r="D12" s="71"/>
      <c r="E12" s="71"/>
      <c r="F12" s="72"/>
    </row>
    <row r="13" spans="1:6" s="1" customFormat="1" x14ac:dyDescent="0.15">
      <c r="A13" s="81" t="s">
        <v>17</v>
      </c>
      <c r="B13" s="82"/>
      <c r="C13" s="82"/>
      <c r="D13" s="82"/>
      <c r="E13" s="82"/>
      <c r="F13" s="83"/>
    </row>
    <row r="14" spans="1:6" s="1" customFormat="1" ht="12" customHeight="1" x14ac:dyDescent="0.15">
      <c r="A14" s="13"/>
      <c r="B14" s="14"/>
      <c r="C14" s="14"/>
      <c r="D14" s="14"/>
      <c r="E14" s="14"/>
      <c r="F14" s="15"/>
    </row>
    <row r="15" spans="1:6" s="1" customFormat="1" x14ac:dyDescent="0.15">
      <c r="A15" s="84" t="s">
        <v>18</v>
      </c>
      <c r="B15" s="85"/>
      <c r="C15" s="16"/>
      <c r="D15" s="16"/>
      <c r="E15" s="16"/>
      <c r="F15" s="17">
        <f>F27</f>
        <v>0</v>
      </c>
    </row>
    <row r="16" spans="1:6" s="1" customFormat="1" x14ac:dyDescent="0.15">
      <c r="A16" s="86" t="s">
        <v>19</v>
      </c>
      <c r="B16" s="87"/>
      <c r="C16" s="18"/>
      <c r="D16" s="18"/>
      <c r="E16" s="18"/>
      <c r="F16" s="19">
        <f>F34</f>
        <v>16500</v>
      </c>
    </row>
    <row r="17" spans="1:6" s="1" customFormat="1" x14ac:dyDescent="0.15">
      <c r="A17" s="88" t="s">
        <v>20</v>
      </c>
      <c r="B17" s="89"/>
      <c r="C17" s="20"/>
      <c r="D17" s="20"/>
      <c r="E17" s="20"/>
      <c r="F17" s="21">
        <f>F44</f>
        <v>16100</v>
      </c>
    </row>
    <row r="18" spans="1:6" x14ac:dyDescent="0.15">
      <c r="A18" s="22" t="s">
        <v>21</v>
      </c>
      <c r="B18" s="22"/>
      <c r="C18" s="23"/>
      <c r="D18" s="23"/>
      <c r="E18" s="23"/>
      <c r="F18" s="24">
        <f>F47</f>
        <v>39000</v>
      </c>
    </row>
    <row r="19" spans="1:6" s="1" customFormat="1" x14ac:dyDescent="0.15">
      <c r="A19" s="90" t="s">
        <v>22</v>
      </c>
      <c r="B19" s="91"/>
      <c r="C19" s="25"/>
      <c r="D19" s="25"/>
      <c r="E19" s="25"/>
      <c r="F19" s="26">
        <f>F56</f>
        <v>14400</v>
      </c>
    </row>
    <row r="20" spans="1:6" s="1" customFormat="1" x14ac:dyDescent="0.15">
      <c r="A20" s="92" t="s">
        <v>23</v>
      </c>
      <c r="B20" s="93"/>
      <c r="C20" s="27"/>
      <c r="D20" s="27"/>
      <c r="E20" s="27"/>
      <c r="F20" s="28">
        <f>F59</f>
        <v>0</v>
      </c>
    </row>
    <row r="21" spans="1:6" x14ac:dyDescent="0.15">
      <c r="A21" s="94" t="s">
        <v>24</v>
      </c>
      <c r="B21" s="95"/>
      <c r="C21" s="95"/>
      <c r="D21" s="29"/>
      <c r="E21" s="30" t="s">
        <v>25</v>
      </c>
      <c r="F21" s="31"/>
    </row>
    <row r="22" spans="1:6" x14ac:dyDescent="0.15">
      <c r="A22" s="32"/>
      <c r="B22" s="33"/>
      <c r="C22" s="33"/>
      <c r="D22" s="96" t="s">
        <v>63</v>
      </c>
      <c r="E22" s="96"/>
      <c r="F22" s="34">
        <f>SUM(F15:F20)</f>
        <v>86000</v>
      </c>
    </row>
    <row r="23" spans="1:6" x14ac:dyDescent="0.15">
      <c r="A23" s="32"/>
      <c r="B23" s="33"/>
      <c r="C23" s="33"/>
      <c r="D23" s="60"/>
      <c r="E23" s="60" t="s">
        <v>64</v>
      </c>
      <c r="F23" s="34">
        <v>80000</v>
      </c>
    </row>
    <row r="24" spans="1:6" x14ac:dyDescent="0.15">
      <c r="A24" s="97" t="s">
        <v>26</v>
      </c>
      <c r="B24" s="98"/>
      <c r="C24" s="98"/>
      <c r="D24" s="98"/>
      <c r="E24" s="98"/>
      <c r="F24" s="99"/>
    </row>
    <row r="25" spans="1:6" x14ac:dyDescent="0.15">
      <c r="A25" s="100" t="s">
        <v>18</v>
      </c>
      <c r="B25" s="101"/>
      <c r="C25" s="35" t="s">
        <v>27</v>
      </c>
      <c r="D25" s="35" t="s">
        <v>28</v>
      </c>
      <c r="E25" s="16" t="s">
        <v>29</v>
      </c>
      <c r="F25" s="17" t="s">
        <v>30</v>
      </c>
    </row>
    <row r="26" spans="1:6" x14ac:dyDescent="0.15">
      <c r="A26" s="108"/>
      <c r="B26" s="108"/>
      <c r="C26" s="36"/>
      <c r="D26" s="36"/>
      <c r="E26" s="36"/>
      <c r="F26" s="36"/>
    </row>
    <row r="27" spans="1:6" x14ac:dyDescent="0.15">
      <c r="A27" s="109"/>
      <c r="B27" s="110"/>
      <c r="C27" s="110"/>
      <c r="D27" s="110"/>
      <c r="E27" s="37" t="s">
        <v>31</v>
      </c>
      <c r="F27" s="38">
        <f>SUM(F26)</f>
        <v>0</v>
      </c>
    </row>
    <row r="28" spans="1:6" x14ac:dyDescent="0.15">
      <c r="A28" s="111" t="s">
        <v>19</v>
      </c>
      <c r="B28" s="112"/>
      <c r="C28" s="39" t="s">
        <v>27</v>
      </c>
      <c r="D28" s="39" t="s">
        <v>32</v>
      </c>
      <c r="E28" s="18" t="s">
        <v>29</v>
      </c>
      <c r="F28" s="19" t="s">
        <v>30</v>
      </c>
    </row>
    <row r="29" spans="1:6" x14ac:dyDescent="0.15">
      <c r="A29" s="102" t="s">
        <v>33</v>
      </c>
      <c r="B29" s="103"/>
      <c r="C29" s="36">
        <v>1500</v>
      </c>
      <c r="D29" s="36">
        <v>3</v>
      </c>
      <c r="E29" s="36">
        <v>1</v>
      </c>
      <c r="F29" s="36">
        <f>E29*D29*C29</f>
        <v>4500</v>
      </c>
    </row>
    <row r="30" spans="1:6" x14ac:dyDescent="0.15">
      <c r="A30" s="102" t="s">
        <v>59</v>
      </c>
      <c r="B30" s="103"/>
      <c r="C30" s="59">
        <v>1500</v>
      </c>
      <c r="D30" s="59">
        <v>1</v>
      </c>
      <c r="E30" s="59">
        <v>1</v>
      </c>
      <c r="F30" s="59">
        <f>E30*D30*C30</f>
        <v>1500</v>
      </c>
    </row>
    <row r="31" spans="1:6" x14ac:dyDescent="0.15">
      <c r="A31" s="102" t="s">
        <v>34</v>
      </c>
      <c r="B31" s="103"/>
      <c r="C31" s="59">
        <v>2000</v>
      </c>
      <c r="D31" s="59">
        <v>3</v>
      </c>
      <c r="E31" s="59">
        <v>1</v>
      </c>
      <c r="F31" s="59">
        <f t="shared" ref="F31:F32" si="0">E31*D31*C31</f>
        <v>6000</v>
      </c>
    </row>
    <row r="32" spans="1:6" x14ac:dyDescent="0.15">
      <c r="A32" s="102" t="s">
        <v>57</v>
      </c>
      <c r="B32" s="103"/>
      <c r="C32" s="58">
        <v>1000</v>
      </c>
      <c r="D32" s="58">
        <v>3</v>
      </c>
      <c r="E32" s="58">
        <v>1</v>
      </c>
      <c r="F32" s="58">
        <f t="shared" si="0"/>
        <v>3000</v>
      </c>
    </row>
    <row r="33" spans="1:6" x14ac:dyDescent="0.15">
      <c r="A33" s="102" t="s">
        <v>50</v>
      </c>
      <c r="B33" s="103"/>
      <c r="C33" s="36">
        <v>500</v>
      </c>
      <c r="D33" s="36">
        <v>3</v>
      </c>
      <c r="E33" s="36">
        <v>1</v>
      </c>
      <c r="F33" s="36">
        <f>E33*D33*C33</f>
        <v>1500</v>
      </c>
    </row>
    <row r="34" spans="1:6" x14ac:dyDescent="0.15">
      <c r="A34" s="104"/>
      <c r="B34" s="105"/>
      <c r="C34" s="105"/>
      <c r="D34" s="105"/>
      <c r="E34" s="37" t="s">
        <v>31</v>
      </c>
      <c r="F34" s="38">
        <f>SUM(F29:F33)</f>
        <v>16500</v>
      </c>
    </row>
    <row r="35" spans="1:6" x14ac:dyDescent="0.15">
      <c r="A35" s="106" t="s">
        <v>20</v>
      </c>
      <c r="B35" s="107"/>
      <c r="C35" s="40" t="s">
        <v>27</v>
      </c>
      <c r="D35" s="40" t="s">
        <v>32</v>
      </c>
      <c r="E35" s="20" t="s">
        <v>29</v>
      </c>
      <c r="F35" s="21" t="s">
        <v>30</v>
      </c>
    </row>
    <row r="36" spans="1:6" x14ac:dyDescent="0.15">
      <c r="A36" s="102" t="s">
        <v>35</v>
      </c>
      <c r="B36" s="103"/>
      <c r="C36" s="36">
        <v>1000</v>
      </c>
      <c r="D36" s="36">
        <v>3</v>
      </c>
      <c r="E36" s="36">
        <v>1</v>
      </c>
      <c r="F36" s="36">
        <f>E36*D36*C36</f>
        <v>3000</v>
      </c>
    </row>
    <row r="37" spans="1:6" x14ac:dyDescent="0.15">
      <c r="A37" s="102" t="s">
        <v>51</v>
      </c>
      <c r="B37" s="103"/>
      <c r="C37" s="36">
        <v>500</v>
      </c>
      <c r="D37" s="36">
        <v>1</v>
      </c>
      <c r="E37" s="36">
        <v>1</v>
      </c>
      <c r="F37" s="36">
        <f t="shared" ref="F37:F38" si="1">E37*D37*C37</f>
        <v>500</v>
      </c>
    </row>
    <row r="38" spans="1:6" x14ac:dyDescent="0.15">
      <c r="A38" s="102" t="s">
        <v>52</v>
      </c>
      <c r="B38" s="103"/>
      <c r="C38" s="36">
        <v>800</v>
      </c>
      <c r="D38" s="36">
        <v>3</v>
      </c>
      <c r="E38" s="36">
        <v>1</v>
      </c>
      <c r="F38" s="36">
        <f t="shared" si="1"/>
        <v>2400</v>
      </c>
    </row>
    <row r="39" spans="1:6" x14ac:dyDescent="0.15">
      <c r="A39" s="102" t="s">
        <v>58</v>
      </c>
      <c r="B39" s="103"/>
      <c r="C39" s="59">
        <v>1500</v>
      </c>
      <c r="D39" s="59">
        <v>1</v>
      </c>
      <c r="E39" s="59">
        <v>1</v>
      </c>
      <c r="F39" s="59">
        <f t="shared" ref="F39:F40" si="2">E39*D39*C39</f>
        <v>1500</v>
      </c>
    </row>
    <row r="40" spans="1:6" x14ac:dyDescent="0.15">
      <c r="A40" s="142" t="s">
        <v>56</v>
      </c>
      <c r="B40" s="103"/>
      <c r="C40" s="36">
        <v>400</v>
      </c>
      <c r="D40" s="36">
        <v>3</v>
      </c>
      <c r="E40" s="36">
        <v>3</v>
      </c>
      <c r="F40" s="36">
        <f t="shared" si="2"/>
        <v>3600</v>
      </c>
    </row>
    <row r="41" spans="1:6" x14ac:dyDescent="0.15">
      <c r="A41" s="102" t="s">
        <v>36</v>
      </c>
      <c r="B41" s="103"/>
      <c r="C41" s="36">
        <v>500</v>
      </c>
      <c r="D41" s="36">
        <v>3</v>
      </c>
      <c r="E41" s="36">
        <v>1</v>
      </c>
      <c r="F41" s="36">
        <f>E41*D41*C41</f>
        <v>1500</v>
      </c>
    </row>
    <row r="42" spans="1:6" x14ac:dyDescent="0.15">
      <c r="A42" s="108" t="s">
        <v>37</v>
      </c>
      <c r="B42" s="108"/>
      <c r="C42" s="36">
        <v>300</v>
      </c>
      <c r="D42" s="36">
        <v>3</v>
      </c>
      <c r="E42" s="36">
        <v>2</v>
      </c>
      <c r="F42" s="36">
        <f>E42*D42*C42</f>
        <v>1800</v>
      </c>
    </row>
    <row r="43" spans="1:6" x14ac:dyDescent="0.15">
      <c r="A43" s="108" t="s">
        <v>38</v>
      </c>
      <c r="B43" s="108"/>
      <c r="C43" s="36">
        <v>300</v>
      </c>
      <c r="D43" s="36">
        <v>3</v>
      </c>
      <c r="E43" s="36">
        <v>2</v>
      </c>
      <c r="F43" s="36">
        <f>E43*D43*C43</f>
        <v>1800</v>
      </c>
    </row>
    <row r="44" spans="1:6" x14ac:dyDescent="0.15">
      <c r="A44" s="113"/>
      <c r="B44" s="114"/>
      <c r="C44" s="114"/>
      <c r="D44" s="114"/>
      <c r="E44" s="37" t="s">
        <v>31</v>
      </c>
      <c r="F44" s="38">
        <f>SUM(F36:F43)</f>
        <v>16100</v>
      </c>
    </row>
    <row r="45" spans="1:6" ht="17.25" customHeight="1" x14ac:dyDescent="0.15">
      <c r="A45" s="115" t="s">
        <v>21</v>
      </c>
      <c r="B45" s="116"/>
      <c r="C45" s="41" t="s">
        <v>27</v>
      </c>
      <c r="D45" s="41" t="s">
        <v>28</v>
      </c>
      <c r="E45" s="42" t="s">
        <v>29</v>
      </c>
      <c r="F45" s="24" t="s">
        <v>30</v>
      </c>
    </row>
    <row r="46" spans="1:6" ht="17.25" customHeight="1" x14ac:dyDescent="0.15">
      <c r="A46" s="117" t="s">
        <v>39</v>
      </c>
      <c r="B46" s="117"/>
      <c r="C46" s="36">
        <v>6500</v>
      </c>
      <c r="D46" s="36" t="s">
        <v>40</v>
      </c>
      <c r="E46" s="36">
        <v>6</v>
      </c>
      <c r="F46" s="36">
        <f>C46*E46</f>
        <v>39000</v>
      </c>
    </row>
    <row r="47" spans="1:6" x14ac:dyDescent="0.15">
      <c r="A47" s="118"/>
      <c r="B47" s="119"/>
      <c r="C47" s="119"/>
      <c r="D47" s="119"/>
      <c r="E47" s="37" t="s">
        <v>31</v>
      </c>
      <c r="F47" s="38">
        <f>SUM(F46:F46)</f>
        <v>39000</v>
      </c>
    </row>
    <row r="48" spans="1:6" ht="17.25" customHeight="1" x14ac:dyDescent="0.15">
      <c r="A48" s="120" t="s">
        <v>22</v>
      </c>
      <c r="B48" s="121"/>
      <c r="C48" s="43" t="s">
        <v>27</v>
      </c>
      <c r="D48" s="43" t="s">
        <v>32</v>
      </c>
      <c r="E48" s="25" t="s">
        <v>29</v>
      </c>
      <c r="F48" s="26" t="s">
        <v>30</v>
      </c>
    </row>
    <row r="49" spans="1:6" ht="17.25" customHeight="1" x14ac:dyDescent="0.15">
      <c r="A49" s="108" t="s">
        <v>54</v>
      </c>
      <c r="B49" s="108"/>
      <c r="C49" s="36">
        <v>500</v>
      </c>
      <c r="D49" s="36">
        <v>1</v>
      </c>
      <c r="E49" s="36">
        <v>1</v>
      </c>
      <c r="F49" s="36">
        <f t="shared" ref="F49:F55" si="3">C49*D49*E49</f>
        <v>500</v>
      </c>
    </row>
    <row r="50" spans="1:6" ht="17.25" customHeight="1" x14ac:dyDescent="0.15">
      <c r="A50" s="108" t="s">
        <v>53</v>
      </c>
      <c r="B50" s="108"/>
      <c r="C50" s="36">
        <v>400</v>
      </c>
      <c r="D50" s="36">
        <v>4</v>
      </c>
      <c r="E50" s="36">
        <v>2</v>
      </c>
      <c r="F50" s="36">
        <f t="shared" si="3"/>
        <v>3200</v>
      </c>
    </row>
    <row r="51" spans="1:6" ht="17.25" customHeight="1" x14ac:dyDescent="0.15">
      <c r="A51" s="108" t="s">
        <v>41</v>
      </c>
      <c r="B51" s="108"/>
      <c r="C51" s="36">
        <v>100</v>
      </c>
      <c r="D51" s="36">
        <v>4</v>
      </c>
      <c r="E51" s="36">
        <v>3</v>
      </c>
      <c r="F51" s="36">
        <f t="shared" si="3"/>
        <v>1200</v>
      </c>
    </row>
    <row r="52" spans="1:6" ht="17.25" customHeight="1" x14ac:dyDescent="0.15">
      <c r="A52" s="122" t="s">
        <v>60</v>
      </c>
      <c r="B52" s="122"/>
      <c r="C52" s="61">
        <v>1500</v>
      </c>
      <c r="D52" s="61">
        <v>1</v>
      </c>
      <c r="E52" s="61">
        <v>2</v>
      </c>
      <c r="F52" s="61">
        <f t="shared" si="3"/>
        <v>3000</v>
      </c>
    </row>
    <row r="53" spans="1:6" ht="17.25" customHeight="1" x14ac:dyDescent="0.15">
      <c r="A53" s="122" t="s">
        <v>61</v>
      </c>
      <c r="B53" s="122"/>
      <c r="C53" s="61">
        <v>1500</v>
      </c>
      <c r="D53" s="61">
        <v>1</v>
      </c>
      <c r="E53" s="61">
        <v>2</v>
      </c>
      <c r="F53" s="61">
        <f t="shared" si="3"/>
        <v>3000</v>
      </c>
    </row>
    <row r="54" spans="1:6" ht="17.25" customHeight="1" x14ac:dyDescent="0.15">
      <c r="A54" s="142" t="s">
        <v>55</v>
      </c>
      <c r="B54" s="103"/>
      <c r="C54" s="59">
        <v>2000</v>
      </c>
      <c r="D54" s="59">
        <v>1</v>
      </c>
      <c r="E54" s="59">
        <v>1</v>
      </c>
      <c r="F54" s="59">
        <f t="shared" si="3"/>
        <v>2000</v>
      </c>
    </row>
    <row r="55" spans="1:6" ht="17.25" customHeight="1" x14ac:dyDescent="0.15">
      <c r="A55" s="108" t="s">
        <v>62</v>
      </c>
      <c r="B55" s="108"/>
      <c r="C55" s="36">
        <v>500</v>
      </c>
      <c r="D55" s="36">
        <v>3</v>
      </c>
      <c r="E55" s="36">
        <v>1</v>
      </c>
      <c r="F55" s="36">
        <f t="shared" si="3"/>
        <v>1500</v>
      </c>
    </row>
    <row r="56" spans="1:6" x14ac:dyDescent="0.15">
      <c r="A56" s="123"/>
      <c r="B56" s="124"/>
      <c r="C56" s="124"/>
      <c r="D56" s="124"/>
      <c r="E56" s="37" t="s">
        <v>31</v>
      </c>
      <c r="F56" s="38">
        <f>SUM(F49:F55)</f>
        <v>14400</v>
      </c>
    </row>
    <row r="57" spans="1:6" x14ac:dyDescent="0.15">
      <c r="A57" s="143" t="s">
        <v>23</v>
      </c>
      <c r="B57" s="144"/>
      <c r="C57" s="44" t="s">
        <v>27</v>
      </c>
      <c r="D57" s="44" t="s">
        <v>32</v>
      </c>
      <c r="E57" s="45" t="s">
        <v>29</v>
      </c>
      <c r="F57" s="46" t="s">
        <v>30</v>
      </c>
    </row>
    <row r="58" spans="1:6" x14ac:dyDescent="0.15">
      <c r="A58" s="108"/>
      <c r="B58" s="108"/>
      <c r="C58" s="36"/>
      <c r="D58" s="36"/>
      <c r="E58" s="36"/>
      <c r="F58" s="36"/>
    </row>
    <row r="59" spans="1:6" x14ac:dyDescent="0.15">
      <c r="A59" s="145"/>
      <c r="B59" s="146"/>
      <c r="C59" s="146"/>
      <c r="D59" s="146"/>
      <c r="E59" s="37" t="s">
        <v>31</v>
      </c>
      <c r="F59" s="38">
        <f>SUM(F58:F58)</f>
        <v>0</v>
      </c>
    </row>
    <row r="60" spans="1:6" x14ac:dyDescent="0.15">
      <c r="A60" s="147" t="s">
        <v>42</v>
      </c>
      <c r="B60" s="148"/>
      <c r="C60" s="148"/>
      <c r="D60" s="148"/>
      <c r="E60" s="148"/>
      <c r="F60" s="149"/>
    </row>
    <row r="61" spans="1:6" ht="84.6" customHeight="1" x14ac:dyDescent="0.15">
      <c r="A61" s="150" t="s">
        <v>43</v>
      </c>
      <c r="B61" s="151"/>
      <c r="C61" s="151"/>
      <c r="D61" s="151"/>
      <c r="E61" s="151"/>
      <c r="F61" s="152"/>
    </row>
    <row r="62" spans="1:6" x14ac:dyDescent="0.15">
      <c r="A62" s="125"/>
      <c r="B62" s="126"/>
      <c r="C62" s="126"/>
      <c r="D62" s="126"/>
      <c r="E62" s="126"/>
      <c r="F62" s="127"/>
    </row>
    <row r="63" spans="1:6" x14ac:dyDescent="0.15">
      <c r="A63" s="47"/>
      <c r="B63" s="48"/>
      <c r="C63" s="48"/>
      <c r="D63" s="48"/>
      <c r="E63" s="48"/>
      <c r="F63" s="49"/>
    </row>
    <row r="64" spans="1:6" x14ac:dyDescent="0.15">
      <c r="A64" s="128" t="s">
        <v>44</v>
      </c>
      <c r="B64" s="129"/>
      <c r="C64" s="129" t="s">
        <v>45</v>
      </c>
      <c r="D64" s="129"/>
      <c r="E64" s="129"/>
      <c r="F64" s="130"/>
    </row>
    <row r="65" spans="1:6" x14ac:dyDescent="0.15">
      <c r="A65" s="50" t="s">
        <v>46</v>
      </c>
      <c r="B65" s="51"/>
      <c r="C65" s="12" t="s">
        <v>47</v>
      </c>
      <c r="D65" s="48"/>
      <c r="E65" s="48"/>
      <c r="F65" s="49"/>
    </row>
    <row r="66" spans="1:6" x14ac:dyDescent="0.15">
      <c r="A66" s="52" t="s">
        <v>48</v>
      </c>
      <c r="B66" s="53"/>
      <c r="C66" s="54" t="s">
        <v>49</v>
      </c>
      <c r="D66" s="55"/>
      <c r="E66" s="131"/>
      <c r="F66" s="132"/>
    </row>
    <row r="67" spans="1:6" x14ac:dyDescent="0.15">
      <c r="A67" s="56"/>
      <c r="B67" s="56"/>
      <c r="C67" s="57"/>
      <c r="D67" s="57"/>
      <c r="E67" s="57"/>
      <c r="F67" s="57"/>
    </row>
    <row r="68" spans="1:6" x14ac:dyDescent="0.15">
      <c r="A68" s="56"/>
      <c r="B68" s="56"/>
      <c r="C68" s="57"/>
      <c r="D68" s="57"/>
      <c r="E68" s="57"/>
      <c r="F68" s="57"/>
    </row>
    <row r="69" spans="1:6" x14ac:dyDescent="0.15">
      <c r="A69" s="56"/>
      <c r="B69" s="56"/>
      <c r="C69" s="57"/>
      <c r="D69" s="57"/>
      <c r="E69" s="57"/>
      <c r="F69" s="57"/>
    </row>
    <row r="70" spans="1:6" x14ac:dyDescent="0.15">
      <c r="A70" s="56"/>
      <c r="B70" s="56"/>
      <c r="C70" s="57"/>
      <c r="D70" s="57"/>
      <c r="E70" s="57"/>
      <c r="F70" s="57"/>
    </row>
    <row r="71" spans="1:6" x14ac:dyDescent="0.15">
      <c r="A71" s="56"/>
      <c r="B71" s="56"/>
      <c r="C71" s="57"/>
      <c r="D71" s="57"/>
      <c r="E71" s="57"/>
      <c r="F71" s="57"/>
    </row>
  </sheetData>
  <mergeCells count="66">
    <mergeCell ref="A62:F62"/>
    <mergeCell ref="A64:B64"/>
    <mergeCell ref="C64:F64"/>
    <mergeCell ref="E66:F66"/>
    <mergeCell ref="A2:C5"/>
    <mergeCell ref="A37:B37"/>
    <mergeCell ref="A39:B39"/>
    <mergeCell ref="A38:B38"/>
    <mergeCell ref="A30:B30"/>
    <mergeCell ref="A54:B54"/>
    <mergeCell ref="A40:B40"/>
    <mergeCell ref="A57:B57"/>
    <mergeCell ref="A58:B58"/>
    <mergeCell ref="A59:D59"/>
    <mergeCell ref="A60:F60"/>
    <mergeCell ref="A61:F61"/>
    <mergeCell ref="A51:B51"/>
    <mergeCell ref="A52:B52"/>
    <mergeCell ref="A53:B53"/>
    <mergeCell ref="A55:B55"/>
    <mergeCell ref="A56:D56"/>
    <mergeCell ref="A46:B46"/>
    <mergeCell ref="A47:D47"/>
    <mergeCell ref="A48:B48"/>
    <mergeCell ref="A49:B49"/>
    <mergeCell ref="A50:B50"/>
    <mergeCell ref="A41:B41"/>
    <mergeCell ref="A42:B42"/>
    <mergeCell ref="A43:B43"/>
    <mergeCell ref="A44:D44"/>
    <mergeCell ref="A45:B45"/>
    <mergeCell ref="A33:B33"/>
    <mergeCell ref="A34:D34"/>
    <mergeCell ref="A35:B35"/>
    <mergeCell ref="A36:B36"/>
    <mergeCell ref="A26:B26"/>
    <mergeCell ref="A27:D27"/>
    <mergeCell ref="A28:B28"/>
    <mergeCell ref="A29:B29"/>
    <mergeCell ref="A31:B31"/>
    <mergeCell ref="A32:B32"/>
    <mergeCell ref="A20:B20"/>
    <mergeCell ref="A21:C21"/>
    <mergeCell ref="D22:E22"/>
    <mergeCell ref="A24:F24"/>
    <mergeCell ref="A25:B25"/>
    <mergeCell ref="A13:F13"/>
    <mergeCell ref="A15:B15"/>
    <mergeCell ref="A16:B16"/>
    <mergeCell ref="A17:B17"/>
    <mergeCell ref="A19:B19"/>
    <mergeCell ref="E2:F2"/>
    <mergeCell ref="E3:F3"/>
    <mergeCell ref="E5:F5"/>
    <mergeCell ref="A6:B6"/>
    <mergeCell ref="C6:F6"/>
    <mergeCell ref="A7:B7"/>
    <mergeCell ref="C7:F7"/>
    <mergeCell ref="A8:F8"/>
    <mergeCell ref="A9:B9"/>
    <mergeCell ref="C9:F9"/>
    <mergeCell ref="A10:B10"/>
    <mergeCell ref="C10:F10"/>
    <mergeCell ref="A11:F11"/>
    <mergeCell ref="A12:B12"/>
    <mergeCell ref="C12:F12"/>
  </mergeCells>
  <phoneticPr fontId="10" type="noConversion"/>
  <printOptions horizontalCentered="1" verticalCentered="1"/>
  <pageMargins left="0.74791666666666701" right="0.74791666666666701" top="0.35416666666666702" bottom="0.98402777777777795" header="0.15625" footer="0.51180555555555596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>HONBA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NAX</dc:creator>
  <cp:lastModifiedBy>UBSS066 翟娟娟 Melitta Zhai</cp:lastModifiedBy>
  <cp:lastPrinted>2019-10-14T03:00:00Z</cp:lastPrinted>
  <dcterms:created xsi:type="dcterms:W3CDTF">2008-01-03T07:02:00Z</dcterms:created>
  <dcterms:modified xsi:type="dcterms:W3CDTF">2021-12-09T11:03:31Z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FA4DCBBE940E467F9F598CA529C8805C</vt:lpwstr>
  </property>
</Properties>
</file>