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噗噗管/"/>
    </mc:Choice>
  </mc:AlternateContent>
  <bookViews>
    <workbookView xWindow="0" yWindow="460" windowWidth="25580" windowHeight="14240"/>
  </bookViews>
  <sheets>
    <sheet name="月费" sheetId="26" r:id="rId1"/>
    <sheet name="SEO关键词" sheetId="13" state="hidden" r:id="rId2"/>
    <sheet name="SEO健康平台" sheetId="14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6" l="1"/>
  <c r="I16" i="26"/>
  <c r="I17" i="26"/>
  <c r="I18" i="26"/>
  <c r="I19" i="26"/>
  <c r="I30" i="26"/>
  <c r="I31" i="26"/>
  <c r="I23" i="26"/>
  <c r="I24" i="26"/>
  <c r="I33" i="26"/>
  <c r="I35" i="26"/>
  <c r="I26" i="26"/>
  <c r="I27" i="26"/>
  <c r="I28" i="26"/>
  <c r="I21" i="26"/>
  <c r="I22" i="26"/>
  <c r="I37" i="26"/>
  <c r="D7" i="26"/>
  <c r="D8" i="26"/>
  <c r="D6" i="26"/>
  <c r="D5" i="26"/>
  <c r="D4" i="26"/>
  <c r="D9" i="26"/>
  <c r="C7" i="26"/>
  <c r="C6" i="26"/>
  <c r="C5" i="26"/>
  <c r="C4" i="26"/>
</calcChain>
</file>

<file path=xl/sharedStrings.xml><?xml version="1.0" encoding="utf-8"?>
<sst xmlns="http://schemas.openxmlformats.org/spreadsheetml/2006/main" count="326" uniqueCount="246">
  <si>
    <t>Descripation描述</t>
  </si>
  <si>
    <t>报价明细表 Quotation Breakdown</t>
  </si>
  <si>
    <t xml:space="preserve">Item  </t>
  </si>
  <si>
    <t>Total(RMB)</t>
    <phoneticPr fontId="1" type="noConversion"/>
  </si>
  <si>
    <t>Total Amount</t>
    <phoneticPr fontId="1" type="noConversion"/>
  </si>
  <si>
    <t>序号</t>
  </si>
  <si>
    <t>类别</t>
  </si>
  <si>
    <t>关键词</t>
  </si>
  <si>
    <t>品牌词</t>
  </si>
  <si>
    <t>晨泰</t>
    <rPh sb="0" eb="1">
      <t>chen tai</t>
    </rPh>
    <phoneticPr fontId="39" type="noConversion"/>
  </si>
  <si>
    <t>晨泰医药</t>
    <rPh sb="0" eb="1">
      <t>chen tai</t>
    </rPh>
    <rPh sb="2" eb="3">
      <t>yi yao</t>
    </rPh>
    <phoneticPr fontId="39" type="noConversion"/>
  </si>
  <si>
    <t>产品词</t>
  </si>
  <si>
    <t>AZD3759</t>
    <phoneticPr fontId="39" type="noConversion"/>
  </si>
  <si>
    <t>AZD-3759</t>
    <phoneticPr fontId="39" type="noConversion"/>
  </si>
  <si>
    <t>AZD-3759-003</t>
    <phoneticPr fontId="39" type="noConversion"/>
  </si>
  <si>
    <t>口碑词</t>
  </si>
  <si>
    <t>肺癌靶向药临床试验</t>
    <rPh sb="0" eb="1">
      <t>fei ai</t>
    </rPh>
    <rPh sb="2" eb="3">
      <t>ba xiang yao</t>
    </rPh>
    <rPh sb="5" eb="6">
      <t>lin c</t>
    </rPh>
    <rPh sb="7" eb="8">
      <t>shi y</t>
    </rPh>
    <phoneticPr fontId="39" type="noConversion"/>
  </si>
  <si>
    <t>肺癌药临床试验招募</t>
    <rPh sb="0" eb="1">
      <t>fei ai</t>
    </rPh>
    <rPh sb="2" eb="3">
      <t>yao</t>
    </rPh>
    <rPh sb="3" eb="4">
      <t>lin c</t>
    </rPh>
    <rPh sb="5" eb="6">
      <t>shi yan</t>
    </rPh>
    <rPh sb="7" eb="8">
      <t>zhao mu</t>
    </rPh>
    <phoneticPr fontId="39" type="noConversion"/>
  </si>
  <si>
    <t>肺癌临床试验靠谱吗？</t>
    <rPh sb="0" eb="1">
      <t>fei ai</t>
    </rPh>
    <rPh sb="2" eb="3">
      <t>lin c</t>
    </rPh>
    <rPh sb="4" eb="5">
      <t>shi yan</t>
    </rPh>
    <rPh sb="6" eb="7">
      <t>kao pu ma</t>
    </rPh>
    <phoneticPr fontId="39" type="noConversion"/>
  </si>
  <si>
    <t>AZD3959好吗？</t>
    <rPh sb="7" eb="8">
      <t>hao</t>
    </rPh>
    <rPh sb="8" eb="9">
      <t>ma</t>
    </rPh>
    <phoneticPr fontId="39" type="noConversion"/>
  </si>
  <si>
    <t>AZD3759和吉非替尼哪个好？</t>
    <rPh sb="7" eb="8">
      <t>he</t>
    </rPh>
    <rPh sb="8" eb="9">
      <t>ji fei ti ni</t>
    </rPh>
    <rPh sb="12" eb="13">
      <t>na ge hao</t>
    </rPh>
    <phoneticPr fontId="39" type="noConversion"/>
  </si>
  <si>
    <t>肺癌脑转移吃什么药最好？</t>
    <rPh sb="0" eb="1">
      <t>fei ai</t>
    </rPh>
    <rPh sb="2" eb="3">
      <t>nao zhuan yi</t>
    </rPh>
    <rPh sb="5" eb="6">
      <t>chi</t>
    </rPh>
    <rPh sb="6" eb="7">
      <t>s m</t>
    </rPh>
    <rPh sb="8" eb="9">
      <t>yao</t>
    </rPh>
    <rPh sb="9" eb="10">
      <t>zui hao</t>
    </rPh>
    <phoneticPr fontId="39" type="noConversion"/>
  </si>
  <si>
    <t>肺癌脑转移怎么办？</t>
    <rPh sb="0" eb="1">
      <t>fei ai</t>
    </rPh>
    <rPh sb="2" eb="3">
      <t>nao zhuan yi</t>
    </rPh>
    <rPh sb="5" eb="6">
      <t>z m b</t>
    </rPh>
    <phoneticPr fontId="39" type="noConversion"/>
  </si>
  <si>
    <t>肺癌脑转移试药</t>
    <rPh sb="0" eb="1">
      <t>fei ai nao zhuan yi</t>
    </rPh>
    <rPh sb="5" eb="6">
      <t>shi yao</t>
    </rPh>
    <phoneticPr fontId="39" type="noConversion"/>
  </si>
  <si>
    <t>血脑屏障通过率是什么？</t>
    <rPh sb="0" eb="1">
      <t>xue nao ping zhang</t>
    </rPh>
    <rPh sb="4" eb="5">
      <t>tong guo lü</t>
    </rPh>
    <rPh sb="7" eb="8">
      <t>shi shen m</t>
    </rPh>
    <phoneticPr fontId="39" type="noConversion"/>
  </si>
  <si>
    <t>AZD3759血脑屏障通过率</t>
    <rPh sb="7" eb="8">
      <t>xue nao</t>
    </rPh>
    <rPh sb="9" eb="10">
      <t>ping z</t>
    </rPh>
    <rPh sb="11" eb="12">
      <t>tong guo lü</t>
    </rPh>
    <phoneticPr fontId="39" type="noConversion"/>
  </si>
  <si>
    <t>AZD3759特点</t>
    <rPh sb="7" eb="8">
      <t>te d</t>
    </rPh>
    <phoneticPr fontId="39" type="noConversion"/>
  </si>
  <si>
    <t>肺癌新药</t>
    <rPh sb="0" eb="1">
      <t>fei ai</t>
    </rPh>
    <rPh sb="2" eb="3">
      <t>xin yao</t>
    </rPh>
    <phoneticPr fontId="39" type="noConversion"/>
  </si>
  <si>
    <t>什么药比泰瑞莎好？</t>
    <rPh sb="0" eb="1">
      <t>s m yao</t>
    </rPh>
    <rPh sb="3" eb="4">
      <t>bi</t>
    </rPh>
    <rPh sb="4" eb="5">
      <t>tai rui sha</t>
    </rPh>
    <rPh sb="7" eb="8">
      <t>hao</t>
    </rPh>
    <phoneticPr fontId="39" type="noConversion"/>
  </si>
  <si>
    <t>AZD3759和易瑞沙哪个好？</t>
    <rPh sb="7" eb="8">
      <t>he</t>
    </rPh>
    <rPh sb="8" eb="9">
      <t>yi rui sha</t>
    </rPh>
    <rPh sb="11" eb="12">
      <t>na ge hao</t>
    </rPh>
    <phoneticPr fontId="39" type="noConversion"/>
  </si>
  <si>
    <t>想入组AZD3759</t>
    <rPh sb="0" eb="1">
      <t>xiang</t>
    </rPh>
    <rPh sb="1" eb="2">
      <t>ru zu</t>
    </rPh>
    <phoneticPr fontId="39" type="noConversion"/>
  </si>
  <si>
    <t>哪里可以买到AZD3759</t>
    <rPh sb="0" eb="1">
      <t>na li</t>
    </rPh>
    <rPh sb="2" eb="3">
      <t>k y</t>
    </rPh>
    <rPh sb="4" eb="5">
      <t>mai dao</t>
    </rPh>
    <phoneticPr fontId="39" type="noConversion"/>
  </si>
  <si>
    <t>如何加入AZD3759试验</t>
    <rPh sb="0" eb="1">
      <t>ru he</t>
    </rPh>
    <rPh sb="2" eb="3">
      <t>jia ru</t>
    </rPh>
    <rPh sb="11" eb="12">
      <t>shi yan</t>
    </rPh>
    <phoneticPr fontId="39" type="noConversion"/>
  </si>
  <si>
    <t>肺癌有哪些临床用药试验可以加入</t>
    <rPh sb="0" eb="1">
      <t>fei ai</t>
    </rPh>
    <rPh sb="2" eb="3">
      <t>you na x</t>
    </rPh>
    <rPh sb="5" eb="6">
      <t>lin c</t>
    </rPh>
    <rPh sb="7" eb="8">
      <t>yong yao</t>
    </rPh>
    <rPh sb="9" eb="10">
      <t>shi yan</t>
    </rPh>
    <rPh sb="11" eb="12">
      <t>k y</t>
    </rPh>
    <rPh sb="13" eb="14">
      <t>jia ru</t>
    </rPh>
    <phoneticPr fontId="39" type="noConversion"/>
  </si>
  <si>
    <t>肺癌脑转移可以活多久？</t>
    <phoneticPr fontId="39" type="noConversion"/>
  </si>
  <si>
    <t>谁用过AZD3795</t>
    <phoneticPr fontId="39" type="noConversion"/>
  </si>
  <si>
    <t>AZD3795说明书</t>
    <phoneticPr fontId="39" type="noConversion"/>
  </si>
  <si>
    <t>论坛</t>
  </si>
  <si>
    <t>频道</t>
  </si>
  <si>
    <t>西祠</t>
  </si>
  <si>
    <t>健康生活论坛</t>
  </si>
  <si>
    <t>天涯</t>
  </si>
  <si>
    <t>健康在线</t>
  </si>
  <si>
    <t>百度</t>
  </si>
  <si>
    <t>健康之路吧</t>
  </si>
  <si>
    <t>舜网</t>
  </si>
  <si>
    <t>健康公社</t>
  </si>
  <si>
    <t>海内社区</t>
  </si>
  <si>
    <t>健康医学›</t>
  </si>
  <si>
    <t>青年志社区</t>
  </si>
  <si>
    <t>健康养身</t>
  </si>
  <si>
    <t>C2000二千沙龙社</t>
  </si>
  <si>
    <t>求医问药</t>
  </si>
  <si>
    <t>搜房</t>
  </si>
  <si>
    <t>健康之家</t>
  </si>
  <si>
    <t>晋江论坛</t>
  </si>
  <si>
    <t>保健养生</t>
  </si>
  <si>
    <t>苏友</t>
  </si>
  <si>
    <t>医疗保健</t>
  </si>
  <si>
    <t>阳光社区</t>
  </si>
  <si>
    <t>分享健康</t>
  </si>
  <si>
    <t>猫扑</t>
  </si>
  <si>
    <t>健康养生 </t>
  </si>
  <si>
    <t>千龙网</t>
  </si>
  <si>
    <t>健康话题</t>
  </si>
  <si>
    <t>网易圈</t>
  </si>
  <si>
    <t>健康生活</t>
  </si>
  <si>
    <t>中国贴吧</t>
  </si>
  <si>
    <t>健康</t>
  </si>
  <si>
    <t>沈阳生活网</t>
  </si>
  <si>
    <r>
      <t>健康人生</t>
    </r>
    <r>
      <rPr>
        <u/>
        <sz val="11"/>
        <color indexed="12"/>
        <rFont val="Tahoma"/>
        <family val="2"/>
      </rPr>
      <t> </t>
    </r>
    <phoneticPr fontId="1" type="noConversion"/>
  </si>
  <si>
    <t>深圳信息网</t>
  </si>
  <si>
    <t>保健养生 </t>
  </si>
  <si>
    <t>重庆信息网</t>
  </si>
  <si>
    <t>北京信息网</t>
  </si>
  <si>
    <t>羊城生活网</t>
  </si>
  <si>
    <t>南京信息网</t>
  </si>
  <si>
    <t>健康养生›</t>
  </si>
  <si>
    <t>同城365</t>
  </si>
  <si>
    <t>健康快讯</t>
  </si>
  <si>
    <t>青青岛</t>
  </si>
  <si>
    <t xml:space="preserve">健康有约 </t>
  </si>
  <si>
    <t>半岛</t>
  </si>
  <si>
    <t xml:space="preserve">健康沙龙  </t>
  </si>
  <si>
    <t>红网</t>
  </si>
  <si>
    <t xml:space="preserve">大众健康 </t>
  </si>
  <si>
    <t>麻辣社区</t>
  </si>
  <si>
    <t>健康你我他</t>
  </si>
  <si>
    <t>北方论坛</t>
  </si>
  <si>
    <t xml:space="preserve">健康之家 </t>
  </si>
  <si>
    <t>海峡社区</t>
  </si>
  <si>
    <t>健康生活 ›</t>
  </si>
  <si>
    <t>上海论坛</t>
  </si>
  <si>
    <t xml:space="preserve">健康养生 </t>
  </si>
  <si>
    <t>强正社区</t>
  </si>
  <si>
    <t xml:space="preserve">医学健康 </t>
  </si>
  <si>
    <t>天风网</t>
  </si>
  <si>
    <t>生活健康</t>
  </si>
  <si>
    <t>光阴社区</t>
  </si>
  <si>
    <t>美好网</t>
  </si>
  <si>
    <t xml:space="preserve">健康体魄 </t>
  </si>
  <si>
    <t>西三旗在线</t>
  </si>
  <si>
    <t>医疗保健›</t>
  </si>
  <si>
    <t>奥一</t>
  </si>
  <si>
    <t>寻医问药</t>
  </si>
  <si>
    <t xml:space="preserve">文琦社区       </t>
  </si>
  <si>
    <t>西部社区</t>
  </si>
  <si>
    <t>运动健康</t>
  </si>
  <si>
    <t>长河论坛</t>
  </si>
  <si>
    <t>西都论坛</t>
  </si>
  <si>
    <t>东湖社区</t>
  </si>
  <si>
    <t>健康连线›</t>
  </si>
  <si>
    <t>早晚网</t>
  </si>
  <si>
    <t>健康每天›</t>
  </si>
  <si>
    <t>京生活</t>
  </si>
  <si>
    <t xml:space="preserve">健康养身 </t>
  </si>
  <si>
    <t>华说网</t>
  </si>
  <si>
    <t>环中论坛</t>
  </si>
  <si>
    <t xml:space="preserve">健康人生 </t>
  </si>
  <si>
    <t>活力上海</t>
  </si>
  <si>
    <t>广东在线</t>
  </si>
  <si>
    <t>时尚风论坛</t>
  </si>
  <si>
    <t xml:space="preserve">生活健康 </t>
  </si>
  <si>
    <t>优雅网</t>
  </si>
  <si>
    <t>大邦论坛</t>
  </si>
  <si>
    <t>博达社区</t>
  </si>
  <si>
    <t>大河论坛</t>
  </si>
  <si>
    <t>医药护理</t>
  </si>
  <si>
    <t>绿洲在线</t>
  </si>
  <si>
    <t>健康健身</t>
  </si>
  <si>
    <t>妈妈网</t>
  </si>
  <si>
    <t>女性健康论坛</t>
  </si>
  <si>
    <t>八方城论坛</t>
  </si>
  <si>
    <t xml:space="preserve">养生保健 </t>
  </si>
  <si>
    <t>彭城社区</t>
  </si>
  <si>
    <t>得宝宝论坛</t>
  </si>
  <si>
    <t>健康养生</t>
  </si>
  <si>
    <t>太平洋亲子</t>
  </si>
  <si>
    <t>健康辣妈</t>
  </si>
  <si>
    <t>远志堂</t>
  </si>
  <si>
    <t>深圳街区</t>
  </si>
  <si>
    <t>健身美容</t>
  </si>
  <si>
    <t>浙江论坛</t>
  </si>
  <si>
    <t>江苏论坛</t>
  </si>
  <si>
    <t>广东论坛</t>
  </si>
  <si>
    <t>天下论坛</t>
  </si>
  <si>
    <t>三亚论坛</t>
  </si>
  <si>
    <t>医疗健康</t>
  </si>
  <si>
    <t>深圳论坛</t>
  </si>
  <si>
    <t>健康常识</t>
  </si>
  <si>
    <t>地宝网</t>
  </si>
  <si>
    <t>大部落</t>
  </si>
  <si>
    <t>中华贴吧</t>
  </si>
  <si>
    <t>四海艺文论坛</t>
  </si>
  <si>
    <t>轻论坛</t>
  </si>
  <si>
    <t>大连论坛</t>
  </si>
  <si>
    <t>都市圈</t>
  </si>
  <si>
    <t xml:space="preserve">健康每天 </t>
  </si>
  <si>
    <t>公众生活网</t>
  </si>
  <si>
    <t>南朗社区</t>
  </si>
  <si>
    <t>北国网</t>
  </si>
  <si>
    <t>天天健康</t>
  </si>
  <si>
    <t>在海一方</t>
  </si>
  <si>
    <t xml:space="preserve">医疗保健 </t>
  </si>
  <si>
    <t>物联网论坛</t>
  </si>
  <si>
    <t>智慧医疗</t>
  </si>
  <si>
    <t>崂山论坛</t>
  </si>
  <si>
    <t>房旅网</t>
  </si>
  <si>
    <t>生活百科</t>
  </si>
  <si>
    <t>莒县论坛</t>
  </si>
  <si>
    <t>北干听风</t>
  </si>
  <si>
    <t>泉州论坛</t>
  </si>
  <si>
    <t>医疗</t>
  </si>
  <si>
    <t>好品菏泽</t>
  </si>
  <si>
    <t xml:space="preserve">生物医药 </t>
  </si>
  <si>
    <t>搜潮</t>
  </si>
  <si>
    <t>共鸣网</t>
  </si>
  <si>
    <t>快娱</t>
  </si>
  <si>
    <t>头料</t>
  </si>
  <si>
    <t>畅行社区</t>
  </si>
  <si>
    <t>热车E线</t>
  </si>
  <si>
    <t>猫扑徐州</t>
  </si>
  <si>
    <t>绿城社区</t>
  </si>
  <si>
    <t>化龙巷论坛</t>
  </si>
  <si>
    <t>植保人论坛</t>
  </si>
  <si>
    <t>盘龙城论坛</t>
  </si>
  <si>
    <t>北方社区</t>
  </si>
  <si>
    <t>邳州论坛</t>
  </si>
  <si>
    <t>绍兴论坛</t>
  </si>
  <si>
    <t>健康杂谈</t>
  </si>
  <si>
    <t>槐荫论坛</t>
  </si>
  <si>
    <t>腾讯部落</t>
  </si>
  <si>
    <t>1-4</t>
  </si>
  <si>
    <t>Agency:</t>
    <phoneticPr fontId="1" type="noConversion"/>
  </si>
  <si>
    <t>上海麦田公共关系咨询有限公司</t>
    <phoneticPr fontId="1" type="noConversion"/>
  </si>
  <si>
    <t>Item</t>
  </si>
  <si>
    <t>报价</t>
    <phoneticPr fontId="1" type="noConversion"/>
  </si>
  <si>
    <t>税TAX</t>
    <phoneticPr fontId="1" type="noConversion"/>
  </si>
  <si>
    <t>项目描述</t>
    <phoneticPr fontId="39" type="noConversion"/>
  </si>
  <si>
    <t>单位</t>
    <phoneticPr fontId="1" type="noConversion"/>
  </si>
  <si>
    <t>数量</t>
    <phoneticPr fontId="1" type="noConversion"/>
  </si>
  <si>
    <t>次数</t>
    <phoneticPr fontId="1" type="noConversion"/>
  </si>
  <si>
    <t>单价</t>
    <phoneticPr fontId="1" type="noConversion"/>
  </si>
  <si>
    <t>备注</t>
    <phoneticPr fontId="1" type="noConversion"/>
  </si>
  <si>
    <t>创意设计服务</t>
    <phoneticPr fontId="39" type="noConversion"/>
  </si>
  <si>
    <t>1-1</t>
    <phoneticPr fontId="39" type="noConversion"/>
  </si>
  <si>
    <t>创意总监</t>
    <phoneticPr fontId="39" type="noConversion"/>
  </si>
  <si>
    <t>创意主题、方案、活动流程和亮点撰写</t>
    <phoneticPr fontId="39" type="noConversion"/>
  </si>
  <si>
    <t>小时</t>
    <phoneticPr fontId="39" type="noConversion"/>
  </si>
  <si>
    <t>1-2</t>
    <phoneticPr fontId="39" type="noConversion"/>
  </si>
  <si>
    <t>策划经理</t>
    <phoneticPr fontId="39" type="noConversion"/>
  </si>
  <si>
    <t>产品市场背景调查，定位包装、品牌故事包装和产品服务宣传策略制定、合作伙伴方案撰写</t>
    <phoneticPr fontId="39" type="noConversion"/>
  </si>
  <si>
    <t>1-3</t>
    <phoneticPr fontId="39" type="noConversion"/>
  </si>
  <si>
    <t>设计总监</t>
    <phoneticPr fontId="39" type="noConversion"/>
  </si>
  <si>
    <t>创意平面设计，如产品相关各种KV、IP形象、ICON等设计</t>
    <phoneticPr fontId="39" type="noConversion"/>
  </si>
  <si>
    <t>资深设计师</t>
    <phoneticPr fontId="39" type="noConversion"/>
  </si>
  <si>
    <t>海报、展架、长图文等延展设计</t>
    <phoneticPr fontId="39" type="noConversion"/>
  </si>
  <si>
    <t>小计</t>
    <phoneticPr fontId="39" type="noConversion"/>
  </si>
  <si>
    <t>项目服务</t>
    <phoneticPr fontId="39" type="noConversion"/>
  </si>
  <si>
    <t>2-1</t>
    <phoneticPr fontId="39" type="noConversion"/>
  </si>
  <si>
    <t>客户总监</t>
    <phoneticPr fontId="39" type="noConversion"/>
  </si>
  <si>
    <t>项目整体统筹把控，日常会议沟通</t>
    <phoneticPr fontId="39" type="noConversion"/>
  </si>
  <si>
    <t>2-2</t>
    <phoneticPr fontId="39" type="noConversion"/>
  </si>
  <si>
    <t>客户经理</t>
    <phoneticPr fontId="39" type="noConversion"/>
  </si>
  <si>
    <t>项目日常沟通与协调，资料整理和跟进</t>
    <phoneticPr fontId="39" type="noConversion"/>
  </si>
  <si>
    <t>2-3</t>
    <phoneticPr fontId="39" type="noConversion"/>
  </si>
  <si>
    <t>资深文案</t>
    <phoneticPr fontId="39" type="noConversion"/>
  </si>
  <si>
    <t>项目涉及的相关文案撰写</t>
    <phoneticPr fontId="39" type="noConversion"/>
  </si>
  <si>
    <t>医学服务</t>
    <phoneticPr fontId="39" type="noConversion"/>
  </si>
  <si>
    <t>3-1</t>
    <phoneticPr fontId="39" type="noConversion"/>
  </si>
  <si>
    <t>医学经理</t>
    <phoneticPr fontId="39" type="noConversion"/>
  </si>
  <si>
    <t>项目涉及的医学内容分析</t>
    <phoneticPr fontId="39" type="noConversion"/>
  </si>
  <si>
    <t>3-2</t>
    <phoneticPr fontId="39" type="noConversion"/>
  </si>
  <si>
    <t>医学编辑</t>
    <phoneticPr fontId="39" type="noConversion"/>
  </si>
  <si>
    <t>医学内容撰写</t>
    <phoneticPr fontId="39" type="noConversion"/>
  </si>
  <si>
    <t>媒体服务</t>
    <phoneticPr fontId="39" type="noConversion"/>
  </si>
  <si>
    <t>4-1</t>
    <phoneticPr fontId="39" type="noConversion"/>
  </si>
  <si>
    <t>媒介经理</t>
    <phoneticPr fontId="39" type="noConversion"/>
  </si>
  <si>
    <t>媒体合作计划撰写和沟通</t>
    <phoneticPr fontId="39" type="noConversion"/>
  </si>
  <si>
    <t>合计</t>
    <phoneticPr fontId="39" type="noConversion"/>
  </si>
  <si>
    <t>税费</t>
    <phoneticPr fontId="1" type="noConversion"/>
  </si>
  <si>
    <t>总计</t>
    <phoneticPr fontId="39" type="noConversion"/>
  </si>
  <si>
    <t>优惠打包价 100000</t>
    <rPh sb="0" eb="1">
      <t>you hui</t>
    </rPh>
    <rPh sb="2" eb="3">
      <t>da bao</t>
    </rPh>
    <rPh sb="4" eb="5">
      <t>jia</t>
    </rPh>
    <phoneticPr fontId="1" type="noConversion"/>
  </si>
  <si>
    <t>5-1</t>
    <phoneticPr fontId="39" type="noConversion"/>
  </si>
  <si>
    <t>优惠打包价</t>
    <rPh sb="0" eb="1">
      <t>you hui da bao jia</t>
    </rPh>
    <phoneticPr fontId="1" type="noConversion"/>
  </si>
  <si>
    <t>浙江诺辉健康全年品牌传播策略企划与创意执行项目-月度报价（按实结算，不含追加）</t>
    <rPh sb="29" eb="30">
      <t>an shi ji</t>
    </rPh>
    <rPh sb="31" eb="32">
      <t>jie suan</t>
    </rPh>
    <rPh sb="34" eb="35">
      <t>bu ahn zhui 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</si>
</sst>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0.00_ "/>
    <numFmt numFmtId="179" formatCode="0.0000%"/>
    <numFmt numFmtId="180" formatCode="0.00_);[Red]\(0.00\)"/>
    <numFmt numFmtId="181" formatCode="_ * #,##0.0000_ ;_ * \-#,##0.0000_ ;_ * &quot;-&quot;??_ ;_ @_ "/>
  </numFmts>
  <fonts count="53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12"/>
      <color theme="1"/>
      <name val="微软雅黑"/>
      <family val="2"/>
      <charset val="134"/>
    </font>
    <font>
      <sz val="12"/>
      <color rgb="FF333333"/>
      <name val="微软雅黑"/>
      <family val="2"/>
      <charset val="134"/>
    </font>
    <font>
      <u/>
      <sz val="11"/>
      <color indexed="12"/>
      <name val="Tahoma"/>
      <family val="2"/>
    </font>
    <font>
      <sz val="12"/>
      <color indexed="8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name val="Calibri"/>
      <family val="2"/>
    </font>
    <font>
      <sz val="11"/>
      <color theme="1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6" fontId="5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2" fillId="26" borderId="1" xfId="0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43" fillId="24" borderId="0" xfId="0" applyFont="1" applyFill="1" applyAlignment="1">
      <alignment vertical="center" wrapText="1"/>
    </xf>
    <xf numFmtId="40" fontId="30" fillId="0" borderId="0" xfId="0" applyNumberFormat="1" applyFont="1" applyAlignment="1">
      <alignment vertical="center"/>
    </xf>
    <xf numFmtId="0" fontId="46" fillId="25" borderId="1" xfId="0" applyFont="1" applyFill="1" applyBorder="1" applyAlignment="1">
      <alignment horizontal="center" vertical="center"/>
    </xf>
    <xf numFmtId="43" fontId="30" fillId="0" borderId="1" xfId="62" applyFont="1" applyBorder="1" applyAlignment="1">
      <alignment vertical="center"/>
    </xf>
    <xf numFmtId="176" fontId="30" fillId="0" borderId="1" xfId="62" applyNumberFormat="1" applyFont="1" applyBorder="1" applyAlignment="1">
      <alignment vertical="center"/>
    </xf>
    <xf numFmtId="0" fontId="45" fillId="27" borderId="0" xfId="0" applyFont="1" applyFill="1" applyBorder="1" applyAlignment="1">
      <alignment horizontal="center" vertical="center"/>
    </xf>
    <xf numFmtId="0" fontId="46" fillId="26" borderId="1" xfId="0" applyFont="1" applyFill="1" applyBorder="1" applyAlignment="1">
      <alignment horizontal="center" vertical="center" wrapText="1"/>
    </xf>
    <xf numFmtId="180" fontId="32" fillId="26" borderId="1" xfId="84" applyNumberFormat="1" applyFont="1" applyFill="1" applyBorder="1" applyAlignment="1">
      <alignment horizontal="center" vertical="center" wrapText="1"/>
    </xf>
    <xf numFmtId="0" fontId="47" fillId="28" borderId="1" xfId="0" applyFont="1" applyFill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right" vertical="center"/>
    </xf>
    <xf numFmtId="180" fontId="35" fillId="0" borderId="1" xfId="84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49" fillId="0" borderId="1" xfId="4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80" fontId="40" fillId="0" borderId="1" xfId="0" applyNumberFormat="1" applyFont="1" applyFill="1" applyBorder="1" applyAlignment="1"/>
    <xf numFmtId="180" fontId="30" fillId="0" borderId="1" xfId="84" applyNumberFormat="1" applyFont="1" applyFill="1" applyBorder="1" applyAlignment="1">
      <alignment horizontal="right"/>
    </xf>
    <xf numFmtId="180" fontId="30" fillId="0" borderId="1" xfId="0" applyNumberFormat="1" applyFont="1" applyFill="1" applyBorder="1" applyAlignment="1"/>
    <xf numFmtId="0" fontId="31" fillId="0" borderId="1" xfId="0" applyFont="1" applyFill="1" applyBorder="1" applyAlignment="1">
      <alignment vertical="center"/>
    </xf>
    <xf numFmtId="178" fontId="34" fillId="0" borderId="1" xfId="0" applyNumberFormat="1" applyFont="1" applyFill="1" applyBorder="1" applyAlignment="1">
      <alignment vertical="center" wrapText="1"/>
    </xf>
    <xf numFmtId="181" fontId="30" fillId="0" borderId="1" xfId="84" applyNumberFormat="1" applyFont="1" applyFill="1" applyBorder="1" applyAlignment="1">
      <alignment wrapText="1"/>
    </xf>
    <xf numFmtId="49" fontId="0" fillId="29" borderId="1" xfId="0" applyNumberFormat="1" applyFill="1" applyBorder="1"/>
    <xf numFmtId="180" fontId="33" fillId="29" borderId="1" xfId="0" applyNumberFormat="1" applyFont="1" applyFill="1" applyBorder="1" applyAlignment="1">
      <alignment vertical="center"/>
    </xf>
    <xf numFmtId="180" fontId="33" fillId="29" borderId="1" xfId="84" applyNumberFormat="1" applyFont="1" applyFill="1" applyBorder="1" applyAlignment="1"/>
    <xf numFmtId="49" fontId="0" fillId="0" borderId="0" xfId="0" applyNumberFormat="1"/>
    <xf numFmtId="0" fontId="48" fillId="0" borderId="0" xfId="0" applyFont="1"/>
    <xf numFmtId="0" fontId="51" fillId="0" borderId="1" xfId="0" applyFont="1" applyBorder="1" applyAlignment="1">
      <alignment horizontal="center"/>
    </xf>
    <xf numFmtId="0" fontId="33" fillId="0" borderId="11" xfId="0" applyFont="1" applyFill="1" applyBorder="1" applyAlignment="1">
      <alignment horizontal="right"/>
    </xf>
    <xf numFmtId="0" fontId="33" fillId="0" borderId="12" xfId="0" applyFont="1" applyFill="1" applyBorder="1" applyAlignment="1">
      <alignment horizontal="right"/>
    </xf>
    <xf numFmtId="0" fontId="33" fillId="0" borderId="13" xfId="0" applyFont="1" applyFill="1" applyBorder="1" applyAlignment="1">
      <alignment horizontal="right"/>
    </xf>
    <xf numFmtId="0" fontId="33" fillId="29" borderId="1" xfId="0" applyFont="1" applyFill="1" applyBorder="1" applyAlignment="1">
      <alignment horizontal="center" vertical="center"/>
    </xf>
    <xf numFmtId="0" fontId="38" fillId="28" borderId="1" xfId="0" applyFont="1" applyFill="1" applyBorder="1" applyAlignment="1">
      <alignment horizontal="left" vertical="center" wrapText="1"/>
    </xf>
    <xf numFmtId="179" fontId="34" fillId="0" borderId="1" xfId="0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right"/>
    </xf>
    <xf numFmtId="0" fontId="29" fillId="0" borderId="16" xfId="0" applyFont="1" applyFill="1" applyBorder="1" applyAlignment="1">
      <alignment horizontal="center" vertical="center" wrapText="1"/>
    </xf>
    <xf numFmtId="0" fontId="32" fillId="26" borderId="1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76" fontId="52" fillId="0" borderId="1" xfId="62" applyNumberFormat="1" applyFont="1" applyBorder="1" applyAlignment="1">
      <alignment horizontal="center" vertical="center"/>
    </xf>
    <xf numFmtId="0" fontId="44" fillId="27" borderId="1" xfId="0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</cellXfs>
  <cellStyles count="8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千位分隔 2 2" xfId="8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注释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9"/>
  <sheetViews>
    <sheetView tabSelected="1" zoomScale="67" zoomScaleNormal="90" workbookViewId="0">
      <selection activeCell="H12" sqref="H12"/>
    </sheetView>
  </sheetViews>
  <sheetFormatPr baseColWidth="10" defaultColWidth="8.83203125" defaultRowHeight="17" x14ac:dyDescent="0.25"/>
  <cols>
    <col min="3" max="3" width="33.83203125" customWidth="1"/>
    <col min="4" max="4" width="59.83203125" customWidth="1"/>
    <col min="5" max="5" width="8" customWidth="1"/>
    <col min="6" max="7" width="5.83203125" bestFit="1" customWidth="1"/>
    <col min="8" max="8" width="8.5" customWidth="1"/>
    <col min="9" max="9" width="15.1640625" customWidth="1"/>
    <col min="10" max="10" width="20" style="42" customWidth="1"/>
  </cols>
  <sheetData>
    <row r="1" spans="2:10" s="6" customFormat="1" ht="42.5" customHeight="1" x14ac:dyDescent="0.15">
      <c r="B1" s="61" t="s">
        <v>245</v>
      </c>
      <c r="C1" s="61"/>
      <c r="D1" s="61"/>
      <c r="E1" s="61"/>
      <c r="F1" s="61"/>
      <c r="G1" s="61"/>
      <c r="H1" s="61"/>
      <c r="I1" s="61"/>
      <c r="J1" s="61"/>
    </row>
    <row r="2" spans="2:10" s="6" customFormat="1" ht="18" x14ac:dyDescent="0.15">
      <c r="B2" s="4"/>
      <c r="C2" s="13" t="s">
        <v>193</v>
      </c>
      <c r="D2" s="14" t="s">
        <v>194</v>
      </c>
      <c r="F2" s="5"/>
      <c r="G2" s="5"/>
      <c r="H2" s="15"/>
      <c r="I2" s="15"/>
    </row>
    <row r="3" spans="2:10" s="6" customFormat="1" ht="18" x14ac:dyDescent="0.15">
      <c r="B3" s="16" t="s">
        <v>195</v>
      </c>
      <c r="C3" s="16" t="s">
        <v>0</v>
      </c>
      <c r="D3" s="16" t="s">
        <v>196</v>
      </c>
      <c r="F3" s="5"/>
      <c r="G3" s="5"/>
      <c r="H3" s="15"/>
      <c r="I3" s="15"/>
    </row>
    <row r="4" spans="2:10" s="6" customFormat="1" ht="18" x14ac:dyDescent="0.15">
      <c r="B4" s="12">
        <v>1</v>
      </c>
      <c r="C4" s="7" t="str">
        <f>C14</f>
        <v>创意设计服务</v>
      </c>
      <c r="D4" s="17">
        <f>I19</f>
        <v>41800</v>
      </c>
      <c r="F4" s="5"/>
      <c r="G4" s="5"/>
      <c r="H4" s="15"/>
      <c r="I4" s="15"/>
    </row>
    <row r="5" spans="2:10" s="6" customFormat="1" ht="18" x14ac:dyDescent="0.15">
      <c r="B5" s="12">
        <v>2</v>
      </c>
      <c r="C5" s="7" t="str">
        <f>C20</f>
        <v>项目服务</v>
      </c>
      <c r="D5" s="18">
        <f>I24</f>
        <v>26800</v>
      </c>
      <c r="F5" s="5"/>
      <c r="G5" s="5"/>
      <c r="H5" s="15"/>
      <c r="I5" s="15"/>
    </row>
    <row r="6" spans="2:10" s="6" customFormat="1" ht="18" x14ac:dyDescent="0.15">
      <c r="B6" s="12">
        <v>3</v>
      </c>
      <c r="C6" s="7" t="str">
        <f>C25</f>
        <v>医学服务</v>
      </c>
      <c r="D6" s="18">
        <f>I28</f>
        <v>22400</v>
      </c>
      <c r="F6" s="5"/>
      <c r="G6" s="5"/>
      <c r="H6" s="15"/>
      <c r="I6" s="15"/>
    </row>
    <row r="7" spans="2:10" s="6" customFormat="1" ht="18" x14ac:dyDescent="0.15">
      <c r="B7" s="12">
        <v>4</v>
      </c>
      <c r="C7" s="7" t="str">
        <f>C29</f>
        <v>媒体服务</v>
      </c>
      <c r="D7" s="18">
        <f>I31</f>
        <v>3200</v>
      </c>
      <c r="F7" s="5"/>
      <c r="G7" s="5"/>
      <c r="H7" s="15"/>
      <c r="I7" s="15"/>
    </row>
    <row r="8" spans="2:10" s="6" customFormat="1" ht="18" x14ac:dyDescent="0.15">
      <c r="B8" s="12">
        <v>6</v>
      </c>
      <c r="C8" s="7" t="s">
        <v>197</v>
      </c>
      <c r="D8" s="18">
        <f>I35</f>
        <v>6376.1153999999997</v>
      </c>
      <c r="F8" s="5"/>
      <c r="G8" s="5"/>
      <c r="H8" s="15"/>
      <c r="I8" s="15"/>
    </row>
    <row r="9" spans="2:10" s="6" customFormat="1" ht="18" x14ac:dyDescent="0.15">
      <c r="B9" s="11"/>
      <c r="C9" s="7" t="s">
        <v>4</v>
      </c>
      <c r="D9" s="18">
        <f>SUM(D4:D8)</f>
        <v>100576.1154</v>
      </c>
      <c r="F9" s="5"/>
      <c r="G9" s="5"/>
      <c r="H9" s="15"/>
      <c r="I9" s="15"/>
    </row>
    <row r="10" spans="2:10" s="6" customFormat="1" ht="18" x14ac:dyDescent="0.15">
      <c r="B10" s="62" t="s">
        <v>244</v>
      </c>
      <c r="C10" s="63"/>
      <c r="D10" s="60">
        <v>100000</v>
      </c>
      <c r="F10" s="5"/>
      <c r="G10" s="5"/>
      <c r="H10" s="15"/>
      <c r="I10" s="15"/>
    </row>
    <row r="11" spans="2:10" s="6" customFormat="1" ht="18" x14ac:dyDescent="0.15">
      <c r="B11" s="11"/>
      <c r="C11" s="7"/>
      <c r="D11" s="18"/>
      <c r="F11" s="5"/>
      <c r="G11" s="5"/>
      <c r="H11" s="15"/>
      <c r="I11" s="15"/>
    </row>
    <row r="12" spans="2:10" s="6" customFormat="1" ht="42.5" customHeight="1" x14ac:dyDescent="0.15">
      <c r="B12" s="54" t="s">
        <v>1</v>
      </c>
      <c r="C12" s="54"/>
      <c r="D12" s="54"/>
      <c r="E12" s="54"/>
      <c r="F12" s="19"/>
      <c r="G12" s="19"/>
      <c r="H12" s="19"/>
      <c r="I12" s="19"/>
      <c r="J12" s="19"/>
    </row>
    <row r="13" spans="2:10" s="6" customFormat="1" ht="29" customHeight="1" x14ac:dyDescent="0.15">
      <c r="B13" s="20" t="s">
        <v>2</v>
      </c>
      <c r="C13" s="55" t="s">
        <v>198</v>
      </c>
      <c r="D13" s="55"/>
      <c r="E13" s="1" t="s">
        <v>199</v>
      </c>
      <c r="F13" s="1" t="s">
        <v>200</v>
      </c>
      <c r="G13" s="1" t="s">
        <v>201</v>
      </c>
      <c r="H13" s="2" t="s">
        <v>202</v>
      </c>
      <c r="I13" s="21" t="s">
        <v>3</v>
      </c>
      <c r="J13" s="2" t="s">
        <v>203</v>
      </c>
    </row>
    <row r="14" spans="2:10" s="6" customFormat="1" ht="19" x14ac:dyDescent="0.15">
      <c r="B14" s="22">
        <v>1</v>
      </c>
      <c r="C14" s="48" t="s">
        <v>204</v>
      </c>
      <c r="D14" s="48"/>
      <c r="E14" s="48"/>
      <c r="F14" s="48"/>
      <c r="G14" s="48"/>
      <c r="H14" s="48"/>
      <c r="I14" s="48"/>
      <c r="J14" s="48"/>
    </row>
    <row r="15" spans="2:10" s="6" customFormat="1" ht="16" customHeight="1" x14ac:dyDescent="0.15">
      <c r="B15" s="23" t="s">
        <v>205</v>
      </c>
      <c r="C15" s="24" t="s">
        <v>206</v>
      </c>
      <c r="D15" s="24" t="s">
        <v>207</v>
      </c>
      <c r="E15" s="3" t="s">
        <v>208</v>
      </c>
      <c r="F15" s="25">
        <v>6</v>
      </c>
      <c r="G15" s="25">
        <v>1</v>
      </c>
      <c r="H15" s="25">
        <v>1100</v>
      </c>
      <c r="I15" s="26">
        <f>F15*G15*H15</f>
        <v>6600</v>
      </c>
      <c r="J15" s="27"/>
    </row>
    <row r="16" spans="2:10" s="6" customFormat="1" ht="29.5" customHeight="1" x14ac:dyDescent="0.15">
      <c r="B16" s="23" t="s">
        <v>209</v>
      </c>
      <c r="C16" s="28" t="s">
        <v>210</v>
      </c>
      <c r="D16" s="29" t="s">
        <v>211</v>
      </c>
      <c r="E16" s="3" t="s">
        <v>208</v>
      </c>
      <c r="F16" s="25">
        <v>8</v>
      </c>
      <c r="G16" s="25">
        <v>1</v>
      </c>
      <c r="H16" s="25">
        <v>1000</v>
      </c>
      <c r="I16" s="26">
        <f t="shared" ref="I16:I18" si="0">F16*G16*H16</f>
        <v>8000</v>
      </c>
      <c r="J16" s="30"/>
    </row>
    <row r="17" spans="2:10" s="6" customFormat="1" ht="16" customHeight="1" x14ac:dyDescent="0.15">
      <c r="B17" s="23" t="s">
        <v>212</v>
      </c>
      <c r="C17" s="29" t="s">
        <v>213</v>
      </c>
      <c r="D17" s="29" t="s">
        <v>214</v>
      </c>
      <c r="E17" s="3" t="s">
        <v>208</v>
      </c>
      <c r="F17" s="25">
        <v>8</v>
      </c>
      <c r="G17" s="25">
        <v>1</v>
      </c>
      <c r="H17" s="25">
        <v>1000</v>
      </c>
      <c r="I17" s="26">
        <f t="shared" si="0"/>
        <v>8000</v>
      </c>
      <c r="J17" s="30"/>
    </row>
    <row r="18" spans="2:10" s="6" customFormat="1" ht="16" customHeight="1" x14ac:dyDescent="0.15">
      <c r="B18" s="23" t="s">
        <v>192</v>
      </c>
      <c r="C18" s="29" t="s">
        <v>215</v>
      </c>
      <c r="D18" s="29" t="s">
        <v>216</v>
      </c>
      <c r="E18" s="3" t="s">
        <v>208</v>
      </c>
      <c r="F18" s="25">
        <v>24</v>
      </c>
      <c r="G18" s="25">
        <v>1</v>
      </c>
      <c r="H18" s="25">
        <v>800</v>
      </c>
      <c r="I18" s="26">
        <f t="shared" si="0"/>
        <v>19200</v>
      </c>
      <c r="J18" s="30"/>
    </row>
    <row r="19" spans="2:10" ht="18" x14ac:dyDescent="0.25">
      <c r="B19" s="31"/>
      <c r="C19" s="53" t="s">
        <v>217</v>
      </c>
      <c r="D19" s="53"/>
      <c r="E19" s="53"/>
      <c r="F19" s="53"/>
      <c r="G19" s="53"/>
      <c r="H19" s="53"/>
      <c r="I19" s="32">
        <f>SUM(I15:I18)</f>
        <v>41800</v>
      </c>
      <c r="J19" s="33"/>
    </row>
    <row r="20" spans="2:10" s="6" customFormat="1" ht="19" x14ac:dyDescent="0.15">
      <c r="B20" s="22">
        <v>2</v>
      </c>
      <c r="C20" s="48" t="s">
        <v>218</v>
      </c>
      <c r="D20" s="48"/>
      <c r="E20" s="48"/>
      <c r="F20" s="48"/>
      <c r="G20" s="48"/>
      <c r="H20" s="48"/>
      <c r="I20" s="48"/>
      <c r="J20" s="48"/>
    </row>
    <row r="21" spans="2:10" s="6" customFormat="1" ht="16" customHeight="1" x14ac:dyDescent="0.15">
      <c r="B21" s="23" t="s">
        <v>219</v>
      </c>
      <c r="C21" s="24" t="s">
        <v>220</v>
      </c>
      <c r="D21" s="24" t="s">
        <v>221</v>
      </c>
      <c r="E21" s="3" t="s">
        <v>208</v>
      </c>
      <c r="F21" s="25">
        <v>10</v>
      </c>
      <c r="G21" s="25">
        <v>1</v>
      </c>
      <c r="H21" s="25">
        <v>1000</v>
      </c>
      <c r="I21" s="26">
        <f t="shared" ref="I21:I23" si="1">F21*G21*H21</f>
        <v>10000</v>
      </c>
      <c r="J21" s="27"/>
    </row>
    <row r="22" spans="2:10" s="6" customFormat="1" ht="16" customHeight="1" x14ac:dyDescent="0.15">
      <c r="B22" s="23" t="s">
        <v>222</v>
      </c>
      <c r="C22" s="24" t="s">
        <v>223</v>
      </c>
      <c r="D22" s="24" t="s">
        <v>224</v>
      </c>
      <c r="E22" s="3" t="s">
        <v>208</v>
      </c>
      <c r="F22" s="25">
        <v>20</v>
      </c>
      <c r="G22" s="25">
        <v>1</v>
      </c>
      <c r="H22" s="25">
        <v>800</v>
      </c>
      <c r="I22" s="26">
        <f t="shared" si="1"/>
        <v>16000</v>
      </c>
      <c r="J22" s="27"/>
    </row>
    <row r="23" spans="2:10" s="6" customFormat="1" ht="16" customHeight="1" x14ac:dyDescent="0.15">
      <c r="B23" s="23" t="s">
        <v>225</v>
      </c>
      <c r="C23" s="24" t="s">
        <v>226</v>
      </c>
      <c r="D23" s="24" t="s">
        <v>227</v>
      </c>
      <c r="E23" s="3" t="s">
        <v>208</v>
      </c>
      <c r="F23" s="25">
        <v>1</v>
      </c>
      <c r="G23" s="25">
        <v>1</v>
      </c>
      <c r="H23" s="25">
        <v>800</v>
      </c>
      <c r="I23" s="26">
        <f t="shared" si="1"/>
        <v>800</v>
      </c>
      <c r="J23" s="27"/>
    </row>
    <row r="24" spans="2:10" ht="18" x14ac:dyDescent="0.25">
      <c r="B24" s="31"/>
      <c r="C24" s="53" t="s">
        <v>217</v>
      </c>
      <c r="D24" s="53"/>
      <c r="E24" s="53"/>
      <c r="F24" s="53"/>
      <c r="G24" s="53"/>
      <c r="H24" s="53"/>
      <c r="I24" s="32">
        <f>SUM(I21:I23)</f>
        <v>26800</v>
      </c>
      <c r="J24" s="33"/>
    </row>
    <row r="25" spans="2:10" s="6" customFormat="1" ht="19" x14ac:dyDescent="0.15">
      <c r="B25" s="22">
        <v>3</v>
      </c>
      <c r="C25" s="48" t="s">
        <v>228</v>
      </c>
      <c r="D25" s="48"/>
      <c r="E25" s="48"/>
      <c r="F25" s="48"/>
      <c r="G25" s="48"/>
      <c r="H25" s="48"/>
      <c r="I25" s="48"/>
      <c r="J25" s="48"/>
    </row>
    <row r="26" spans="2:10" s="6" customFormat="1" ht="16" customHeight="1" x14ac:dyDescent="0.15">
      <c r="B26" s="23" t="s">
        <v>229</v>
      </c>
      <c r="C26" s="29" t="s">
        <v>230</v>
      </c>
      <c r="D26" s="24" t="s">
        <v>231</v>
      </c>
      <c r="E26" s="3" t="s">
        <v>208</v>
      </c>
      <c r="F26" s="25">
        <v>16</v>
      </c>
      <c r="G26" s="25">
        <v>1</v>
      </c>
      <c r="H26" s="25">
        <v>1000</v>
      </c>
      <c r="I26" s="26">
        <f t="shared" ref="I26:I27" si="2">F26*G26*H26</f>
        <v>16000</v>
      </c>
      <c r="J26" s="30"/>
    </row>
    <row r="27" spans="2:10" s="6" customFormat="1" x14ac:dyDescent="0.15">
      <c r="B27" s="23" t="s">
        <v>232</v>
      </c>
      <c r="C27" s="28" t="s">
        <v>233</v>
      </c>
      <c r="D27" s="24" t="s">
        <v>234</v>
      </c>
      <c r="E27" s="3" t="s">
        <v>208</v>
      </c>
      <c r="F27" s="25">
        <v>8</v>
      </c>
      <c r="G27" s="25">
        <v>1</v>
      </c>
      <c r="H27" s="25">
        <v>800</v>
      </c>
      <c r="I27" s="26">
        <f t="shared" si="2"/>
        <v>6400</v>
      </c>
      <c r="J27" s="30"/>
    </row>
    <row r="28" spans="2:10" ht="18" x14ac:dyDescent="0.25">
      <c r="B28" s="31"/>
      <c r="C28" s="53" t="s">
        <v>217</v>
      </c>
      <c r="D28" s="53"/>
      <c r="E28" s="53"/>
      <c r="F28" s="53"/>
      <c r="G28" s="53"/>
      <c r="H28" s="53"/>
      <c r="I28" s="32">
        <f>SUM(I26:I27)</f>
        <v>22400</v>
      </c>
      <c r="J28" s="33"/>
    </row>
    <row r="29" spans="2:10" s="6" customFormat="1" ht="19" x14ac:dyDescent="0.15">
      <c r="B29" s="22">
        <v>4</v>
      </c>
      <c r="C29" s="48" t="s">
        <v>235</v>
      </c>
      <c r="D29" s="48"/>
      <c r="E29" s="48"/>
      <c r="F29" s="48"/>
      <c r="G29" s="48"/>
      <c r="H29" s="48"/>
      <c r="I29" s="48"/>
      <c r="J29" s="48"/>
    </row>
    <row r="30" spans="2:10" s="6" customFormat="1" ht="16" customHeight="1" x14ac:dyDescent="0.15">
      <c r="B30" s="23" t="s">
        <v>236</v>
      </c>
      <c r="C30" s="28" t="s">
        <v>237</v>
      </c>
      <c r="D30" s="29" t="s">
        <v>238</v>
      </c>
      <c r="E30" s="3" t="s">
        <v>208</v>
      </c>
      <c r="F30" s="25">
        <v>4</v>
      </c>
      <c r="G30" s="25">
        <v>1</v>
      </c>
      <c r="H30" s="25">
        <v>800</v>
      </c>
      <c r="I30" s="26">
        <f>F30*G30*H30</f>
        <v>3200</v>
      </c>
      <c r="J30" s="27"/>
    </row>
    <row r="31" spans="2:10" ht="18" x14ac:dyDescent="0.25">
      <c r="B31" s="31"/>
      <c r="C31" s="53" t="s">
        <v>217</v>
      </c>
      <c r="D31" s="53"/>
      <c r="E31" s="53"/>
      <c r="F31" s="53"/>
      <c r="G31" s="53"/>
      <c r="H31" s="53"/>
      <c r="I31" s="32">
        <f>SUM(I30)</f>
        <v>3200</v>
      </c>
      <c r="J31" s="33"/>
    </row>
    <row r="32" spans="2:10" ht="18" x14ac:dyDescent="0.25">
      <c r="B32" s="31"/>
      <c r="C32" s="53"/>
      <c r="D32" s="53"/>
      <c r="E32" s="53"/>
      <c r="F32" s="53"/>
      <c r="G32" s="53"/>
      <c r="H32" s="53"/>
      <c r="I32" s="34"/>
      <c r="J32" s="33"/>
    </row>
    <row r="33" spans="2:10" ht="18" x14ac:dyDescent="0.25">
      <c r="B33" s="31"/>
      <c r="C33" s="44" t="s">
        <v>239</v>
      </c>
      <c r="D33" s="45"/>
      <c r="E33" s="45"/>
      <c r="F33" s="45"/>
      <c r="G33" s="45"/>
      <c r="H33" s="46"/>
      <c r="I33" s="34">
        <f>I31+I28+I24+I19</f>
        <v>94200</v>
      </c>
      <c r="J33" s="33"/>
    </row>
    <row r="34" spans="2:10" s="6" customFormat="1" ht="19" x14ac:dyDescent="0.15">
      <c r="B34" s="22">
        <v>5</v>
      </c>
      <c r="C34" s="48" t="s">
        <v>240</v>
      </c>
      <c r="D34" s="48"/>
      <c r="E34" s="48"/>
      <c r="F34" s="48"/>
      <c r="G34" s="48"/>
      <c r="H34" s="48"/>
      <c r="I34" s="48"/>
      <c r="J34" s="48"/>
    </row>
    <row r="35" spans="2:10" ht="18" x14ac:dyDescent="0.25">
      <c r="B35" s="23" t="s">
        <v>243</v>
      </c>
      <c r="C35" s="35" t="s">
        <v>240</v>
      </c>
      <c r="D35" s="49">
        <v>6.7686999999999997E-2</v>
      </c>
      <c r="E35" s="49"/>
      <c r="F35" s="49"/>
      <c r="G35" s="49"/>
      <c r="H35" s="49"/>
      <c r="I35" s="36">
        <f>I33*D35</f>
        <v>6376.1153999999997</v>
      </c>
      <c r="J35" s="37"/>
    </row>
    <row r="36" spans="2:10" ht="18" x14ac:dyDescent="0.15">
      <c r="B36" s="31"/>
      <c r="C36" s="50"/>
      <c r="D36" s="51"/>
      <c r="E36" s="51"/>
      <c r="F36" s="51"/>
      <c r="G36" s="51"/>
      <c r="H36" s="51"/>
      <c r="I36" s="51"/>
      <c r="J36" s="52"/>
    </row>
    <row r="37" spans="2:10" ht="18" x14ac:dyDescent="0.25">
      <c r="B37" s="38"/>
      <c r="C37" s="47" t="s">
        <v>241</v>
      </c>
      <c r="D37" s="47"/>
      <c r="E37" s="47"/>
      <c r="F37" s="47"/>
      <c r="G37" s="47"/>
      <c r="H37" s="47"/>
      <c r="I37" s="39">
        <f>I33+I35</f>
        <v>100576.1154</v>
      </c>
      <c r="J37" s="40"/>
    </row>
    <row r="38" spans="2:10" ht="26" x14ac:dyDescent="0.35">
      <c r="B38" s="43" t="s">
        <v>242</v>
      </c>
      <c r="C38" s="43"/>
      <c r="D38" s="43"/>
      <c r="E38" s="43"/>
      <c r="F38" s="43"/>
      <c r="G38" s="43"/>
      <c r="H38" s="43"/>
      <c r="I38" s="43"/>
      <c r="J38" s="43"/>
    </row>
    <row r="39" spans="2:10" x14ac:dyDescent="0.25">
      <c r="B39" s="41"/>
    </row>
    <row r="40" spans="2:10" x14ac:dyDescent="0.25">
      <c r="B40" s="41"/>
    </row>
    <row r="41" spans="2:10" x14ac:dyDescent="0.25">
      <c r="B41" s="41"/>
    </row>
    <row r="42" spans="2:10" x14ac:dyDescent="0.25">
      <c r="B42" s="41"/>
    </row>
    <row r="43" spans="2:10" x14ac:dyDescent="0.25">
      <c r="B43" s="41"/>
    </row>
    <row r="44" spans="2:10" x14ac:dyDescent="0.25">
      <c r="B44" s="41"/>
    </row>
    <row r="45" spans="2:10" ht="15" x14ac:dyDescent="0.15">
      <c r="B45" s="41"/>
      <c r="J45"/>
    </row>
    <row r="46" spans="2:10" ht="15" x14ac:dyDescent="0.15">
      <c r="B46" s="41"/>
      <c r="J46"/>
    </row>
    <row r="47" spans="2:10" ht="15" x14ac:dyDescent="0.15">
      <c r="B47" s="41"/>
      <c r="J47"/>
    </row>
    <row r="48" spans="2:10" ht="15" x14ac:dyDescent="0.15">
      <c r="B48" s="41"/>
      <c r="J48"/>
    </row>
    <row r="49" spans="2:10" ht="15" x14ac:dyDescent="0.15">
      <c r="B49" s="41"/>
      <c r="J49"/>
    </row>
    <row r="50" spans="2:10" ht="15" x14ac:dyDescent="0.15">
      <c r="B50" s="41"/>
      <c r="J50"/>
    </row>
    <row r="51" spans="2:10" ht="15" x14ac:dyDescent="0.15">
      <c r="B51" s="41"/>
      <c r="J51"/>
    </row>
    <row r="52" spans="2:10" ht="15" x14ac:dyDescent="0.15">
      <c r="B52" s="41"/>
      <c r="J52"/>
    </row>
    <row r="53" spans="2:10" ht="15" x14ac:dyDescent="0.15">
      <c r="B53" s="41"/>
      <c r="J53"/>
    </row>
    <row r="54" spans="2:10" ht="15" x14ac:dyDescent="0.15">
      <c r="B54" s="41"/>
      <c r="J54"/>
    </row>
    <row r="55" spans="2:10" ht="15" x14ac:dyDescent="0.15">
      <c r="B55" s="41"/>
      <c r="J55"/>
    </row>
    <row r="56" spans="2:10" ht="15" x14ac:dyDescent="0.15">
      <c r="B56" s="41"/>
      <c r="J56"/>
    </row>
    <row r="57" spans="2:10" ht="15" x14ac:dyDescent="0.15">
      <c r="B57" s="41"/>
      <c r="J57"/>
    </row>
    <row r="58" spans="2:10" ht="15" x14ac:dyDescent="0.15">
      <c r="B58" s="41"/>
      <c r="J58"/>
    </row>
    <row r="59" spans="2:10" ht="15" x14ac:dyDescent="0.15">
      <c r="B59" s="41"/>
      <c r="J59"/>
    </row>
  </sheetData>
  <mergeCells count="19">
    <mergeCell ref="C32:H32"/>
    <mergeCell ref="B12:E12"/>
    <mergeCell ref="C13:D13"/>
    <mergeCell ref="C14:J14"/>
    <mergeCell ref="C19:H19"/>
    <mergeCell ref="C20:J20"/>
    <mergeCell ref="C24:H24"/>
    <mergeCell ref="C25:J25"/>
    <mergeCell ref="C28:H28"/>
    <mergeCell ref="C29:J29"/>
    <mergeCell ref="C31:H31"/>
    <mergeCell ref="B1:J1"/>
    <mergeCell ref="B10:C10"/>
    <mergeCell ref="B38:J38"/>
    <mergeCell ref="C33:H33"/>
    <mergeCell ref="C37:H37"/>
    <mergeCell ref="C34:J34"/>
    <mergeCell ref="D35:H35"/>
    <mergeCell ref="C36:J3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7" workbookViewId="0">
      <selection activeCell="A7" sqref="A1:XFD1048576"/>
    </sheetView>
  </sheetViews>
  <sheetFormatPr baseColWidth="10" defaultRowHeight="15" x14ac:dyDescent="0.15"/>
  <cols>
    <col min="3" max="3" width="31.5" bestFit="1" customWidth="1"/>
  </cols>
  <sheetData>
    <row r="1" spans="1:3" ht="18" x14ac:dyDescent="0.15">
      <c r="A1" s="8" t="s">
        <v>5</v>
      </c>
      <c r="B1" s="8" t="s">
        <v>6</v>
      </c>
      <c r="C1" s="8" t="s">
        <v>7</v>
      </c>
    </row>
    <row r="2" spans="1:3" ht="18" x14ac:dyDescent="0.15">
      <c r="A2" s="9">
        <v>1</v>
      </c>
      <c r="B2" s="56" t="s">
        <v>8</v>
      </c>
      <c r="C2" s="9" t="s">
        <v>9</v>
      </c>
    </row>
    <row r="3" spans="1:3" ht="18" x14ac:dyDescent="0.15">
      <c r="A3" s="9">
        <v>2</v>
      </c>
      <c r="B3" s="57"/>
      <c r="C3" s="9" t="s">
        <v>10</v>
      </c>
    </row>
    <row r="4" spans="1:3" ht="18" x14ac:dyDescent="0.15">
      <c r="A4" s="9">
        <v>3</v>
      </c>
      <c r="B4" s="56" t="s">
        <v>11</v>
      </c>
      <c r="C4" s="9" t="s">
        <v>12</v>
      </c>
    </row>
    <row r="5" spans="1:3" ht="18" x14ac:dyDescent="0.15">
      <c r="A5" s="9">
        <v>4</v>
      </c>
      <c r="B5" s="58"/>
      <c r="C5" s="9" t="s">
        <v>13</v>
      </c>
    </row>
    <row r="6" spans="1:3" ht="18" x14ac:dyDescent="0.15">
      <c r="A6" s="9">
        <v>5</v>
      </c>
      <c r="B6" s="57"/>
      <c r="C6" s="9" t="s">
        <v>14</v>
      </c>
    </row>
    <row r="7" spans="1:3" ht="18" x14ac:dyDescent="0.15">
      <c r="A7" s="9">
        <v>6</v>
      </c>
      <c r="B7" s="59" t="s">
        <v>15</v>
      </c>
      <c r="C7" s="9" t="s">
        <v>16</v>
      </c>
    </row>
    <row r="8" spans="1:3" ht="18" x14ac:dyDescent="0.15">
      <c r="A8" s="9">
        <v>7</v>
      </c>
      <c r="B8" s="59"/>
      <c r="C8" s="9" t="s">
        <v>17</v>
      </c>
    </row>
    <row r="9" spans="1:3" ht="18" x14ac:dyDescent="0.15">
      <c r="A9" s="9">
        <v>8</v>
      </c>
      <c r="B9" s="59"/>
      <c r="C9" s="9" t="s">
        <v>18</v>
      </c>
    </row>
    <row r="10" spans="1:3" ht="18" x14ac:dyDescent="0.15">
      <c r="A10" s="9">
        <v>9</v>
      </c>
      <c r="B10" s="59"/>
      <c r="C10" s="9" t="s">
        <v>19</v>
      </c>
    </row>
    <row r="11" spans="1:3" ht="18" x14ac:dyDescent="0.15">
      <c r="A11" s="9">
        <v>10</v>
      </c>
      <c r="B11" s="59"/>
      <c r="C11" s="9" t="s">
        <v>20</v>
      </c>
    </row>
    <row r="12" spans="1:3" ht="18" x14ac:dyDescent="0.15">
      <c r="A12" s="9">
        <v>11</v>
      </c>
      <c r="B12" s="59"/>
      <c r="C12" s="9" t="s">
        <v>21</v>
      </c>
    </row>
    <row r="13" spans="1:3" ht="18" x14ac:dyDescent="0.15">
      <c r="A13" s="9">
        <v>12</v>
      </c>
      <c r="B13" s="59"/>
      <c r="C13" s="10" t="s">
        <v>22</v>
      </c>
    </row>
    <row r="14" spans="1:3" ht="18" x14ac:dyDescent="0.15">
      <c r="A14" s="9">
        <v>13</v>
      </c>
      <c r="B14" s="59"/>
      <c r="C14" s="9" t="s">
        <v>23</v>
      </c>
    </row>
    <row r="15" spans="1:3" ht="18" x14ac:dyDescent="0.15">
      <c r="A15" s="9">
        <v>14</v>
      </c>
      <c r="B15" s="59"/>
      <c r="C15" s="9" t="s">
        <v>24</v>
      </c>
    </row>
    <row r="16" spans="1:3" ht="18" x14ac:dyDescent="0.15">
      <c r="A16" s="9">
        <v>15</v>
      </c>
      <c r="B16" s="59"/>
      <c r="C16" s="9" t="s">
        <v>25</v>
      </c>
    </row>
    <row r="17" spans="1:3" ht="18" x14ac:dyDescent="0.15">
      <c r="A17" s="9">
        <v>16</v>
      </c>
      <c r="B17" s="59"/>
      <c r="C17" s="9" t="s">
        <v>26</v>
      </c>
    </row>
    <row r="18" spans="1:3" ht="18" x14ac:dyDescent="0.15">
      <c r="A18" s="9">
        <v>17</v>
      </c>
      <c r="B18" s="59"/>
      <c r="C18" s="9" t="s">
        <v>27</v>
      </c>
    </row>
    <row r="19" spans="1:3" ht="18" x14ac:dyDescent="0.15">
      <c r="A19" s="9">
        <v>18</v>
      </c>
      <c r="B19" s="59"/>
      <c r="C19" s="9" t="s">
        <v>28</v>
      </c>
    </row>
    <row r="20" spans="1:3" ht="18" x14ac:dyDescent="0.15">
      <c r="A20" s="9">
        <v>19</v>
      </c>
      <c r="B20" s="59"/>
      <c r="C20" s="9" t="s">
        <v>29</v>
      </c>
    </row>
    <row r="21" spans="1:3" ht="18" x14ac:dyDescent="0.15">
      <c r="A21" s="9">
        <v>20</v>
      </c>
      <c r="B21" s="59"/>
      <c r="C21" s="9" t="s">
        <v>30</v>
      </c>
    </row>
    <row r="22" spans="1:3" ht="18" x14ac:dyDescent="0.15">
      <c r="A22" s="9">
        <v>21</v>
      </c>
      <c r="B22" s="59"/>
      <c r="C22" s="9" t="s">
        <v>31</v>
      </c>
    </row>
    <row r="23" spans="1:3" ht="18" x14ac:dyDescent="0.15">
      <c r="A23" s="9">
        <v>22</v>
      </c>
      <c r="B23" s="59"/>
      <c r="C23" s="9" t="s">
        <v>32</v>
      </c>
    </row>
    <row r="24" spans="1:3" ht="18" x14ac:dyDescent="0.15">
      <c r="A24" s="9">
        <v>23</v>
      </c>
      <c r="B24" s="59"/>
      <c r="C24" s="9" t="s">
        <v>33</v>
      </c>
    </row>
    <row r="25" spans="1:3" ht="18" x14ac:dyDescent="0.15">
      <c r="A25" s="9">
        <v>24</v>
      </c>
      <c r="B25" s="59"/>
      <c r="C25" s="9" t="s">
        <v>34</v>
      </c>
    </row>
    <row r="26" spans="1:3" ht="18" x14ac:dyDescent="0.15">
      <c r="A26" s="9">
        <v>25</v>
      </c>
      <c r="B26" s="59"/>
      <c r="C26" s="9" t="s">
        <v>35</v>
      </c>
    </row>
    <row r="27" spans="1:3" ht="18" x14ac:dyDescent="0.15">
      <c r="A27" s="9">
        <v>26</v>
      </c>
      <c r="B27" s="59"/>
      <c r="C27" s="9" t="s">
        <v>36</v>
      </c>
    </row>
  </sheetData>
  <mergeCells count="3">
    <mergeCell ref="B2:B3"/>
    <mergeCell ref="B4:B6"/>
    <mergeCell ref="B7:B27"/>
  </mergeCells>
  <phoneticPr fontId="1" type="noConversion"/>
  <conditionalFormatting sqref="C1:C5 C21:C2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8" workbookViewId="0">
      <selection activeCell="A7" sqref="A1:XFD1048576"/>
    </sheetView>
  </sheetViews>
  <sheetFormatPr baseColWidth="10" defaultRowHeight="15" x14ac:dyDescent="0.15"/>
  <cols>
    <col min="1" max="1" width="16.5" bestFit="1" customWidth="1"/>
    <col min="2" max="2" width="13.5" bestFit="1" customWidth="1"/>
  </cols>
  <sheetData>
    <row r="1" spans="1:2" x14ac:dyDescent="0.15">
      <c r="A1" s="6" t="s">
        <v>37</v>
      </c>
      <c r="B1" s="6" t="s">
        <v>38</v>
      </c>
    </row>
    <row r="2" spans="1:2" x14ac:dyDescent="0.15">
      <c r="A2" s="6" t="s">
        <v>39</v>
      </c>
      <c r="B2" s="6" t="s">
        <v>40</v>
      </c>
    </row>
    <row r="3" spans="1:2" x14ac:dyDescent="0.15">
      <c r="A3" s="6" t="s">
        <v>41</v>
      </c>
      <c r="B3" s="6" t="s">
        <v>42</v>
      </c>
    </row>
    <row r="4" spans="1:2" x14ac:dyDescent="0.15">
      <c r="A4" s="6" t="s">
        <v>43</v>
      </c>
      <c r="B4" s="6" t="s">
        <v>44</v>
      </c>
    </row>
    <row r="5" spans="1:2" x14ac:dyDescent="0.15">
      <c r="A5" s="6" t="s">
        <v>45</v>
      </c>
      <c r="B5" s="6" t="s">
        <v>46</v>
      </c>
    </row>
    <row r="6" spans="1:2" x14ac:dyDescent="0.15">
      <c r="A6" s="6" t="s">
        <v>47</v>
      </c>
      <c r="B6" s="6" t="s">
        <v>48</v>
      </c>
    </row>
    <row r="7" spans="1:2" x14ac:dyDescent="0.15">
      <c r="A7" s="6" t="s">
        <v>49</v>
      </c>
      <c r="B7" s="6" t="s">
        <v>50</v>
      </c>
    </row>
    <row r="8" spans="1:2" x14ac:dyDescent="0.15">
      <c r="A8" s="6" t="s">
        <v>51</v>
      </c>
      <c r="B8" s="6" t="s">
        <v>52</v>
      </c>
    </row>
    <row r="9" spans="1:2" x14ac:dyDescent="0.15">
      <c r="A9" s="6" t="s">
        <v>53</v>
      </c>
      <c r="B9" s="6" t="s">
        <v>54</v>
      </c>
    </row>
    <row r="10" spans="1:2" x14ac:dyDescent="0.15">
      <c r="A10" s="6" t="s">
        <v>55</v>
      </c>
      <c r="B10" s="6" t="s">
        <v>56</v>
      </c>
    </row>
    <row r="11" spans="1:2" x14ac:dyDescent="0.15">
      <c r="A11" s="6" t="s">
        <v>57</v>
      </c>
      <c r="B11" s="6" t="s">
        <v>58</v>
      </c>
    </row>
    <row r="12" spans="1:2" x14ac:dyDescent="0.15">
      <c r="A12" s="6" t="s">
        <v>59</v>
      </c>
      <c r="B12" s="6" t="s">
        <v>60</v>
      </c>
    </row>
    <row r="13" spans="1:2" x14ac:dyDescent="0.15">
      <c r="A13" s="6" t="s">
        <v>61</v>
      </c>
      <c r="B13" s="6" t="s">
        <v>62</v>
      </c>
    </row>
    <row r="14" spans="1:2" x14ac:dyDescent="0.15">
      <c r="A14" s="6" t="s">
        <v>63</v>
      </c>
      <c r="B14" s="6" t="s">
        <v>64</v>
      </c>
    </row>
    <row r="15" spans="1:2" x14ac:dyDescent="0.15">
      <c r="A15" s="6" t="s">
        <v>65</v>
      </c>
      <c r="B15" s="6" t="s">
        <v>66</v>
      </c>
    </row>
    <row r="16" spans="1:2" x14ac:dyDescent="0.15">
      <c r="A16" s="6" t="s">
        <v>67</v>
      </c>
      <c r="B16" s="6" t="s">
        <v>68</v>
      </c>
    </row>
    <row r="17" spans="1:2" x14ac:dyDescent="0.15">
      <c r="A17" s="6" t="s">
        <v>69</v>
      </c>
      <c r="B17" s="6" t="s">
        <v>70</v>
      </c>
    </row>
    <row r="18" spans="1:2" x14ac:dyDescent="0.15">
      <c r="A18" s="6" t="s">
        <v>71</v>
      </c>
      <c r="B18" s="6" t="s">
        <v>72</v>
      </c>
    </row>
    <row r="19" spans="1:2" x14ac:dyDescent="0.15">
      <c r="A19" s="6" t="s">
        <v>73</v>
      </c>
      <c r="B19" s="6" t="s">
        <v>62</v>
      </c>
    </row>
    <row r="20" spans="1:2" x14ac:dyDescent="0.15">
      <c r="A20" s="6" t="s">
        <v>74</v>
      </c>
      <c r="B20" s="6" t="s">
        <v>62</v>
      </c>
    </row>
    <row r="21" spans="1:2" x14ac:dyDescent="0.15">
      <c r="A21" s="6" t="s">
        <v>75</v>
      </c>
      <c r="B21" s="6" t="s">
        <v>66</v>
      </c>
    </row>
    <row r="22" spans="1:2" x14ac:dyDescent="0.15">
      <c r="A22" s="6" t="s">
        <v>76</v>
      </c>
      <c r="B22" s="6" t="s">
        <v>77</v>
      </c>
    </row>
    <row r="23" spans="1:2" x14ac:dyDescent="0.15">
      <c r="A23" s="6" t="s">
        <v>78</v>
      </c>
      <c r="B23" s="6" t="s">
        <v>79</v>
      </c>
    </row>
    <row r="24" spans="1:2" x14ac:dyDescent="0.15">
      <c r="A24" s="6" t="s">
        <v>80</v>
      </c>
      <c r="B24" s="6" t="s">
        <v>81</v>
      </c>
    </row>
    <row r="25" spans="1:2" x14ac:dyDescent="0.15">
      <c r="A25" s="6" t="s">
        <v>82</v>
      </c>
      <c r="B25" s="6" t="s">
        <v>83</v>
      </c>
    </row>
    <row r="26" spans="1:2" x14ac:dyDescent="0.15">
      <c r="A26" s="6" t="s">
        <v>84</v>
      </c>
      <c r="B26" s="6" t="s">
        <v>85</v>
      </c>
    </row>
    <row r="27" spans="1:2" x14ac:dyDescent="0.15">
      <c r="A27" s="6" t="s">
        <v>86</v>
      </c>
      <c r="B27" s="6" t="s">
        <v>87</v>
      </c>
    </row>
    <row r="28" spans="1:2" x14ac:dyDescent="0.15">
      <c r="A28" s="6" t="s">
        <v>88</v>
      </c>
      <c r="B28" s="6" t="s">
        <v>89</v>
      </c>
    </row>
    <row r="29" spans="1:2" x14ac:dyDescent="0.15">
      <c r="A29" s="6" t="s">
        <v>90</v>
      </c>
      <c r="B29" s="6" t="s">
        <v>91</v>
      </c>
    </row>
    <row r="30" spans="1:2" x14ac:dyDescent="0.15">
      <c r="A30" s="6" t="s">
        <v>92</v>
      </c>
      <c r="B30" s="6" t="s">
        <v>93</v>
      </c>
    </row>
    <row r="31" spans="1:2" x14ac:dyDescent="0.15">
      <c r="A31" s="6" t="s">
        <v>94</v>
      </c>
      <c r="B31" s="6" t="s">
        <v>95</v>
      </c>
    </row>
    <row r="32" spans="1:2" x14ac:dyDescent="0.15">
      <c r="A32" s="6" t="s">
        <v>96</v>
      </c>
      <c r="B32" s="6" t="s">
        <v>97</v>
      </c>
    </row>
    <row r="33" spans="1:2" x14ac:dyDescent="0.15">
      <c r="A33" s="6" t="s">
        <v>98</v>
      </c>
      <c r="B33" s="6" t="s">
        <v>50</v>
      </c>
    </row>
    <row r="34" spans="1:2" x14ac:dyDescent="0.15">
      <c r="A34" s="6" t="s">
        <v>99</v>
      </c>
      <c r="B34" s="6" t="s">
        <v>100</v>
      </c>
    </row>
    <row r="35" spans="1:2" x14ac:dyDescent="0.15">
      <c r="A35" s="6" t="s">
        <v>101</v>
      </c>
      <c r="B35" s="6" t="s">
        <v>102</v>
      </c>
    </row>
    <row r="36" spans="1:2" x14ac:dyDescent="0.15">
      <c r="A36" s="6" t="s">
        <v>103</v>
      </c>
      <c r="B36" s="6" t="s">
        <v>104</v>
      </c>
    </row>
    <row r="37" spans="1:2" x14ac:dyDescent="0.15">
      <c r="A37" s="6" t="s">
        <v>105</v>
      </c>
      <c r="B37" s="6" t="s">
        <v>68</v>
      </c>
    </row>
    <row r="38" spans="1:2" x14ac:dyDescent="0.15">
      <c r="A38" s="6" t="s">
        <v>106</v>
      </c>
      <c r="B38" s="6" t="s">
        <v>107</v>
      </c>
    </row>
    <row r="39" spans="1:2" x14ac:dyDescent="0.15">
      <c r="A39" s="6" t="s">
        <v>108</v>
      </c>
      <c r="B39" s="6" t="s">
        <v>97</v>
      </c>
    </row>
    <row r="40" spans="1:2" x14ac:dyDescent="0.15">
      <c r="A40" s="6" t="s">
        <v>109</v>
      </c>
      <c r="B40" s="6" t="s">
        <v>50</v>
      </c>
    </row>
    <row r="41" spans="1:2" x14ac:dyDescent="0.15">
      <c r="A41" s="6" t="s">
        <v>110</v>
      </c>
      <c r="B41" s="6" t="s">
        <v>111</v>
      </c>
    </row>
    <row r="42" spans="1:2" x14ac:dyDescent="0.15">
      <c r="A42" s="6" t="s">
        <v>112</v>
      </c>
      <c r="B42" s="6" t="s">
        <v>113</v>
      </c>
    </row>
    <row r="43" spans="1:2" x14ac:dyDescent="0.15">
      <c r="A43" s="6" t="s">
        <v>114</v>
      </c>
      <c r="B43" s="6" t="s">
        <v>115</v>
      </c>
    </row>
    <row r="44" spans="1:2" x14ac:dyDescent="0.15">
      <c r="A44" s="6" t="s">
        <v>116</v>
      </c>
      <c r="B44" s="6" t="s">
        <v>115</v>
      </c>
    </row>
    <row r="45" spans="1:2" x14ac:dyDescent="0.15">
      <c r="A45" s="6" t="s">
        <v>117</v>
      </c>
      <c r="B45" s="6" t="s">
        <v>118</v>
      </c>
    </row>
    <row r="46" spans="1:2" x14ac:dyDescent="0.15">
      <c r="A46" s="6" t="s">
        <v>119</v>
      </c>
      <c r="B46" s="6" t="s">
        <v>115</v>
      </c>
    </row>
    <row r="47" spans="1:2" x14ac:dyDescent="0.15">
      <c r="A47" s="6" t="s">
        <v>120</v>
      </c>
      <c r="B47" s="6" t="s">
        <v>66</v>
      </c>
    </row>
    <row r="48" spans="1:2" x14ac:dyDescent="0.15">
      <c r="A48" s="6" t="s">
        <v>121</v>
      </c>
      <c r="B48" s="6" t="s">
        <v>122</v>
      </c>
    </row>
    <row r="49" spans="1:2" x14ac:dyDescent="0.15">
      <c r="A49" s="6" t="s">
        <v>123</v>
      </c>
      <c r="B49" s="6" t="s">
        <v>68</v>
      </c>
    </row>
    <row r="50" spans="1:2" x14ac:dyDescent="0.15">
      <c r="A50" s="6" t="s">
        <v>124</v>
      </c>
      <c r="B50" s="6" t="s">
        <v>66</v>
      </c>
    </row>
    <row r="51" spans="1:2" x14ac:dyDescent="0.15">
      <c r="A51" s="6" t="s">
        <v>125</v>
      </c>
      <c r="B51" s="6" t="s">
        <v>66</v>
      </c>
    </row>
    <row r="52" spans="1:2" x14ac:dyDescent="0.15">
      <c r="A52" s="6" t="s">
        <v>126</v>
      </c>
      <c r="B52" s="6" t="s">
        <v>127</v>
      </c>
    </row>
    <row r="53" spans="1:2" x14ac:dyDescent="0.15">
      <c r="A53" s="6" t="s">
        <v>128</v>
      </c>
      <c r="B53" s="6" t="s">
        <v>129</v>
      </c>
    </row>
    <row r="54" spans="1:2" x14ac:dyDescent="0.15">
      <c r="A54" s="6" t="s">
        <v>130</v>
      </c>
      <c r="B54" s="6" t="s">
        <v>131</v>
      </c>
    </row>
    <row r="55" spans="1:2" x14ac:dyDescent="0.15">
      <c r="A55" s="6" t="s">
        <v>132</v>
      </c>
      <c r="B55" s="6" t="s">
        <v>133</v>
      </c>
    </row>
    <row r="56" spans="1:2" x14ac:dyDescent="0.15">
      <c r="A56" s="6" t="s">
        <v>134</v>
      </c>
      <c r="B56" s="6" t="s">
        <v>66</v>
      </c>
    </row>
    <row r="57" spans="1:2" x14ac:dyDescent="0.15">
      <c r="A57" s="6" t="s">
        <v>135</v>
      </c>
      <c r="B57" s="6" t="s">
        <v>136</v>
      </c>
    </row>
    <row r="58" spans="1:2" x14ac:dyDescent="0.15">
      <c r="A58" s="6" t="s">
        <v>137</v>
      </c>
      <c r="B58" s="6" t="s">
        <v>138</v>
      </c>
    </row>
    <row r="59" spans="1:2" x14ac:dyDescent="0.15">
      <c r="A59" s="6" t="s">
        <v>139</v>
      </c>
      <c r="B59" s="6" t="s">
        <v>93</v>
      </c>
    </row>
    <row r="60" spans="1:2" x14ac:dyDescent="0.15">
      <c r="A60" s="6" t="s">
        <v>140</v>
      </c>
      <c r="B60" s="6" t="s">
        <v>141</v>
      </c>
    </row>
    <row r="61" spans="1:2" x14ac:dyDescent="0.15">
      <c r="A61" s="6" t="s">
        <v>88</v>
      </c>
      <c r="B61" s="6" t="s">
        <v>56</v>
      </c>
    </row>
    <row r="62" spans="1:2" x14ac:dyDescent="0.15">
      <c r="A62" s="6" t="s">
        <v>142</v>
      </c>
      <c r="B62" s="6" t="s">
        <v>127</v>
      </c>
    </row>
    <row r="63" spans="1:2" x14ac:dyDescent="0.15">
      <c r="A63" s="6" t="s">
        <v>143</v>
      </c>
      <c r="B63" s="6" t="s">
        <v>127</v>
      </c>
    </row>
    <row r="64" spans="1:2" x14ac:dyDescent="0.15">
      <c r="A64" s="6" t="s">
        <v>144</v>
      </c>
      <c r="B64" s="6" t="s">
        <v>127</v>
      </c>
    </row>
    <row r="65" spans="1:2" x14ac:dyDescent="0.15">
      <c r="A65" s="6" t="s">
        <v>145</v>
      </c>
      <c r="B65" s="6" t="s">
        <v>127</v>
      </c>
    </row>
    <row r="66" spans="1:2" x14ac:dyDescent="0.15">
      <c r="A66" s="6" t="s">
        <v>146</v>
      </c>
      <c r="B66" s="6" t="s">
        <v>147</v>
      </c>
    </row>
    <row r="67" spans="1:2" x14ac:dyDescent="0.15">
      <c r="A67" s="6" t="s">
        <v>148</v>
      </c>
      <c r="B67" s="6" t="s">
        <v>149</v>
      </c>
    </row>
    <row r="68" spans="1:2" x14ac:dyDescent="0.15">
      <c r="A68" s="6" t="s">
        <v>150</v>
      </c>
      <c r="B68" s="6" t="s">
        <v>54</v>
      </c>
    </row>
    <row r="69" spans="1:2" x14ac:dyDescent="0.15">
      <c r="A69" s="6" t="s">
        <v>151</v>
      </c>
      <c r="B69" s="6" t="s">
        <v>66</v>
      </c>
    </row>
    <row r="70" spans="1:2" x14ac:dyDescent="0.15">
      <c r="A70" s="6" t="s">
        <v>152</v>
      </c>
      <c r="B70" s="6" t="s">
        <v>68</v>
      </c>
    </row>
    <row r="71" spans="1:2" x14ac:dyDescent="0.15">
      <c r="A71" s="6" t="s">
        <v>153</v>
      </c>
      <c r="B71" s="6" t="s">
        <v>68</v>
      </c>
    </row>
    <row r="72" spans="1:2" x14ac:dyDescent="0.15">
      <c r="A72" s="6" t="s">
        <v>154</v>
      </c>
      <c r="B72" s="6" t="s">
        <v>68</v>
      </c>
    </row>
    <row r="73" spans="1:2" x14ac:dyDescent="0.15">
      <c r="A73" s="6" t="s">
        <v>155</v>
      </c>
      <c r="B73" s="6" t="s">
        <v>93</v>
      </c>
    </row>
    <row r="74" spans="1:2" x14ac:dyDescent="0.15">
      <c r="A74" s="6" t="s">
        <v>156</v>
      </c>
      <c r="B74" s="6" t="s">
        <v>157</v>
      </c>
    </row>
    <row r="75" spans="1:2" x14ac:dyDescent="0.15">
      <c r="A75" s="6" t="s">
        <v>158</v>
      </c>
      <c r="B75" s="6" t="s">
        <v>97</v>
      </c>
    </row>
    <row r="76" spans="1:2" x14ac:dyDescent="0.15">
      <c r="A76" s="6" t="s">
        <v>159</v>
      </c>
      <c r="B76" s="6" t="s">
        <v>66</v>
      </c>
    </row>
    <row r="77" spans="1:2" x14ac:dyDescent="0.15">
      <c r="A77" s="6" t="s">
        <v>160</v>
      </c>
      <c r="B77" s="6" t="s">
        <v>161</v>
      </c>
    </row>
    <row r="78" spans="1:2" x14ac:dyDescent="0.15">
      <c r="A78" s="6" t="s">
        <v>162</v>
      </c>
      <c r="B78" s="6" t="s">
        <v>163</v>
      </c>
    </row>
    <row r="79" spans="1:2" x14ac:dyDescent="0.15">
      <c r="A79" s="6" t="s">
        <v>164</v>
      </c>
      <c r="B79" s="6" t="s">
        <v>165</v>
      </c>
    </row>
    <row r="80" spans="1:2" x14ac:dyDescent="0.15">
      <c r="A80" s="6" t="s">
        <v>166</v>
      </c>
      <c r="B80" s="6" t="s">
        <v>93</v>
      </c>
    </row>
    <row r="81" spans="1:2" x14ac:dyDescent="0.15">
      <c r="A81" s="6" t="s">
        <v>167</v>
      </c>
      <c r="B81" s="6" t="s">
        <v>168</v>
      </c>
    </row>
    <row r="82" spans="1:2" x14ac:dyDescent="0.15">
      <c r="A82" s="6" t="s">
        <v>169</v>
      </c>
      <c r="B82" s="6" t="s">
        <v>68</v>
      </c>
    </row>
    <row r="83" spans="1:2" x14ac:dyDescent="0.15">
      <c r="A83" s="6" t="s">
        <v>170</v>
      </c>
      <c r="B83" s="6" t="s">
        <v>104</v>
      </c>
    </row>
    <row r="84" spans="1:2" x14ac:dyDescent="0.15">
      <c r="A84" s="6" t="s">
        <v>171</v>
      </c>
      <c r="B84" s="6" t="s">
        <v>172</v>
      </c>
    </row>
    <row r="85" spans="1:2" x14ac:dyDescent="0.15">
      <c r="A85" s="6" t="s">
        <v>173</v>
      </c>
      <c r="B85" s="6" t="s">
        <v>174</v>
      </c>
    </row>
    <row r="86" spans="1:2" x14ac:dyDescent="0.15">
      <c r="A86" s="6" t="s">
        <v>175</v>
      </c>
      <c r="B86" s="6" t="s">
        <v>50</v>
      </c>
    </row>
    <row r="87" spans="1:2" x14ac:dyDescent="0.15">
      <c r="A87" s="6" t="s">
        <v>176</v>
      </c>
      <c r="B87" s="6" t="s">
        <v>50</v>
      </c>
    </row>
    <row r="88" spans="1:2" x14ac:dyDescent="0.15">
      <c r="A88" s="6" t="s">
        <v>177</v>
      </c>
      <c r="B88" s="6" t="s">
        <v>66</v>
      </c>
    </row>
    <row r="89" spans="1:2" x14ac:dyDescent="0.15">
      <c r="A89" s="6" t="s">
        <v>178</v>
      </c>
      <c r="B89" s="6" t="s">
        <v>50</v>
      </c>
    </row>
    <row r="90" spans="1:2" x14ac:dyDescent="0.15">
      <c r="A90" s="6" t="s">
        <v>179</v>
      </c>
      <c r="B90" s="6" t="s">
        <v>68</v>
      </c>
    </row>
    <row r="91" spans="1:2" x14ac:dyDescent="0.15">
      <c r="A91" s="6" t="s">
        <v>180</v>
      </c>
      <c r="B91" s="6" t="s">
        <v>50</v>
      </c>
    </row>
    <row r="92" spans="1:2" x14ac:dyDescent="0.15">
      <c r="A92" s="6" t="s">
        <v>181</v>
      </c>
      <c r="B92" s="6" t="s">
        <v>136</v>
      </c>
    </row>
    <row r="93" spans="1:2" x14ac:dyDescent="0.15">
      <c r="A93" s="6" t="s">
        <v>182</v>
      </c>
      <c r="B93" s="6" t="s">
        <v>68</v>
      </c>
    </row>
    <row r="94" spans="1:2" x14ac:dyDescent="0.15">
      <c r="A94" s="6" t="s">
        <v>183</v>
      </c>
      <c r="B94" s="6" t="s">
        <v>52</v>
      </c>
    </row>
    <row r="95" spans="1:2" x14ac:dyDescent="0.15">
      <c r="A95" s="6" t="s">
        <v>184</v>
      </c>
      <c r="B95" s="6" t="s">
        <v>66</v>
      </c>
    </row>
    <row r="96" spans="1:2" x14ac:dyDescent="0.15">
      <c r="A96" s="6" t="s">
        <v>185</v>
      </c>
      <c r="B96" s="6" t="s">
        <v>93</v>
      </c>
    </row>
    <row r="97" spans="1:2" x14ac:dyDescent="0.15">
      <c r="A97" s="6" t="s">
        <v>186</v>
      </c>
      <c r="B97" s="6" t="s">
        <v>89</v>
      </c>
    </row>
    <row r="98" spans="1:2" x14ac:dyDescent="0.15">
      <c r="A98" s="6" t="s">
        <v>187</v>
      </c>
      <c r="B98" s="6" t="s">
        <v>66</v>
      </c>
    </row>
    <row r="99" spans="1:2" x14ac:dyDescent="0.15">
      <c r="A99" s="6" t="s">
        <v>188</v>
      </c>
      <c r="B99" s="6" t="s">
        <v>189</v>
      </c>
    </row>
    <row r="100" spans="1:2" x14ac:dyDescent="0.15">
      <c r="A100" s="6" t="s">
        <v>190</v>
      </c>
      <c r="B100" s="6" t="s">
        <v>52</v>
      </c>
    </row>
    <row r="101" spans="1:2" x14ac:dyDescent="0.15">
      <c r="A101" s="6" t="s">
        <v>191</v>
      </c>
      <c r="B101" s="6" t="s">
        <v>68</v>
      </c>
    </row>
    <row r="102" spans="1:2" x14ac:dyDescent="0.15">
      <c r="A102" s="6" t="s">
        <v>47</v>
      </c>
      <c r="B102" s="6" t="s">
        <v>48</v>
      </c>
    </row>
    <row r="103" spans="1:2" x14ac:dyDescent="0.15">
      <c r="A103" s="6" t="s">
        <v>55</v>
      </c>
      <c r="B103" s="6" t="s">
        <v>56</v>
      </c>
    </row>
    <row r="104" spans="1:2" x14ac:dyDescent="0.15">
      <c r="A104" s="6" t="s">
        <v>57</v>
      </c>
      <c r="B104" s="6" t="s">
        <v>58</v>
      </c>
    </row>
    <row r="105" spans="1:2" x14ac:dyDescent="0.15">
      <c r="A105" s="6" t="s">
        <v>65</v>
      </c>
      <c r="B105" s="6" t="s">
        <v>64</v>
      </c>
    </row>
    <row r="106" spans="1:2" x14ac:dyDescent="0.15">
      <c r="A106" s="6" t="s">
        <v>67</v>
      </c>
      <c r="B106" s="6" t="s">
        <v>68</v>
      </c>
    </row>
    <row r="107" spans="1:2" x14ac:dyDescent="0.15">
      <c r="A107" s="6" t="s">
        <v>75</v>
      </c>
      <c r="B107" s="6" t="s">
        <v>66</v>
      </c>
    </row>
    <row r="108" spans="1:2" x14ac:dyDescent="0.15">
      <c r="A108" s="6" t="s">
        <v>139</v>
      </c>
      <c r="B108" s="6" t="s">
        <v>93</v>
      </c>
    </row>
    <row r="109" spans="1:2" x14ac:dyDescent="0.15">
      <c r="A109" s="6" t="s">
        <v>63</v>
      </c>
      <c r="B109" s="6" t="s">
        <v>104</v>
      </c>
    </row>
    <row r="110" spans="1:2" x14ac:dyDescent="0.15">
      <c r="A110" s="6" t="s">
        <v>148</v>
      </c>
      <c r="B110" s="6" t="s">
        <v>149</v>
      </c>
    </row>
    <row r="111" spans="1:2" x14ac:dyDescent="0.15">
      <c r="A111" s="6" t="s">
        <v>164</v>
      </c>
      <c r="B111" s="6" t="s">
        <v>165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月费</vt:lpstr>
      <vt:lpstr>SEO关键词</vt:lpstr>
      <vt:lpstr>SEO健康平台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2019-12-09T09:50:01Z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