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项目结算单" sheetId="1" r:id="rId1"/>
    <sheet name="附件住宿清单" sheetId="2" r:id="rId2"/>
    <sheet name="附件机票清单" sheetId="3" r:id="rId3"/>
    <sheet name="附件属地用车清单" sheetId="4" r:id="rId4"/>
    <sheet name="附件哈尔滨用车清单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<sst xmlns="http://schemas.openxmlformats.org/spreadsheetml/2006/main" count="351" uniqueCount="199">
  <si>
    <t>报价单位：上海国益文化艺术发展有限公司
联系人：吴晓霜   联系电话：17521074606</t>
  </si>
  <si>
    <t>三高共管会议服务结算清单</t>
  </si>
  <si>
    <t>服务项目</t>
  </si>
  <si>
    <t>项 目 内 容</t>
  </si>
  <si>
    <t>明细</t>
  </si>
  <si>
    <t>单价(元)</t>
  </si>
  <si>
    <t>数量</t>
  </si>
  <si>
    <t>单位</t>
  </si>
  <si>
    <t>合 计 / 元</t>
  </si>
  <si>
    <t>备注</t>
  </si>
  <si>
    <t>三高共管会议服务</t>
  </si>
  <si>
    <t>酒店部分</t>
  </si>
  <si>
    <t>会议场地租赁</t>
  </si>
  <si>
    <t>项</t>
  </si>
  <si>
    <t>晚宴场地费及用餐</t>
  </si>
  <si>
    <t>搭建费</t>
  </si>
  <si>
    <t>住宿</t>
  </si>
  <si>
    <t>晚</t>
  </si>
  <si>
    <t>清单见附件</t>
  </si>
  <si>
    <t xml:space="preserve">                                                                    </t>
  </si>
  <si>
    <t>交通部分</t>
  </si>
  <si>
    <t>机票费用</t>
  </si>
  <si>
    <t>属地专车接送（往返）</t>
  </si>
  <si>
    <t>奥迪A6（清单见附件）</t>
  </si>
  <si>
    <t>哈尔滨接送</t>
  </si>
  <si>
    <t>次</t>
  </si>
  <si>
    <t>奥迪A6、GL8（清单见附件）</t>
  </si>
  <si>
    <t>物料制作部分</t>
  </si>
  <si>
    <t>A4台卡</t>
  </si>
  <si>
    <t>张</t>
  </si>
  <si>
    <t>讲台帖</t>
  </si>
  <si>
    <t>平方</t>
  </si>
  <si>
    <t>接机牌</t>
  </si>
  <si>
    <t>个</t>
  </si>
  <si>
    <t>A4黑白打印</t>
  </si>
  <si>
    <t>页</t>
  </si>
  <si>
    <t>酒店打印</t>
  </si>
  <si>
    <t>信封</t>
  </si>
  <si>
    <t>签字笔</t>
  </si>
  <si>
    <t>支</t>
  </si>
  <si>
    <t>工作人员部分</t>
  </si>
  <si>
    <t>往返机票及打车</t>
  </si>
  <si>
    <t>人</t>
  </si>
  <si>
    <t>工作人员住宿及用餐</t>
  </si>
  <si>
    <t>天</t>
  </si>
  <si>
    <t>上会人员</t>
  </si>
  <si>
    <t>1人*3天，会议辅助1人*2天，接机1人*1天</t>
  </si>
  <si>
    <t>速记</t>
  </si>
  <si>
    <t>3小时</t>
  </si>
  <si>
    <t>专家费</t>
  </si>
  <si>
    <t>现金（加8%税点）</t>
  </si>
  <si>
    <t>税点</t>
  </si>
  <si>
    <t>其他费用</t>
  </si>
  <si>
    <t>酒水采购及其他</t>
  </si>
  <si>
    <t>Nicole报销</t>
  </si>
  <si>
    <t>打车</t>
  </si>
  <si>
    <t>用餐</t>
  </si>
  <si>
    <t>刘蓉报销</t>
  </si>
  <si>
    <t>7.19秘书长去程</t>
  </si>
  <si>
    <t>7.19秘书长送机</t>
  </si>
  <si>
    <t>7.20秘书长返程</t>
  </si>
  <si>
    <t>5月秘书长-AZ参会去程</t>
  </si>
  <si>
    <t>5月秘书长-AZ参会返程</t>
  </si>
  <si>
    <t>7.20王宝华房费</t>
  </si>
  <si>
    <t>7.20沈新明打车</t>
  </si>
  <si>
    <t>queen报销</t>
  </si>
  <si>
    <t>打车费</t>
  </si>
  <si>
    <t>晚餐</t>
  </si>
  <si>
    <t>Yaya报销</t>
  </si>
  <si>
    <t>费用</t>
  </si>
  <si>
    <t>Johnny报销</t>
  </si>
  <si>
    <t>项目管理</t>
  </si>
  <si>
    <t>小计</t>
  </si>
  <si>
    <t>税 费 1 %</t>
  </si>
  <si>
    <t>含税总合计(元)</t>
  </si>
  <si>
    <t>姓名</t>
  </si>
  <si>
    <t>入住日期</t>
  </si>
  <si>
    <t>单价</t>
  </si>
  <si>
    <t>天数</t>
  </si>
  <si>
    <t>合计</t>
  </si>
  <si>
    <t>入住酒店</t>
  </si>
  <si>
    <t>林强</t>
  </si>
  <si>
    <t>19</t>
  </si>
  <si>
    <t>420</t>
  </si>
  <si>
    <t>1</t>
  </si>
  <si>
    <t>花园酒店</t>
  </si>
  <si>
    <t>麦远其</t>
  </si>
  <si>
    <r>
      <rPr>
        <sz val="11"/>
        <color rgb="FF000000"/>
        <rFont val="Arial"/>
        <charset val="204"/>
      </rPr>
      <t>18</t>
    </r>
    <r>
      <rPr>
        <sz val="11"/>
        <color rgb="FF000000"/>
        <rFont val="宋体"/>
        <charset val="204"/>
      </rPr>
      <t>、</t>
    </r>
    <r>
      <rPr>
        <sz val="11"/>
        <color rgb="FF000000"/>
        <rFont val="Arial"/>
        <charset val="204"/>
      </rPr>
      <t>19</t>
    </r>
  </si>
  <si>
    <t>2</t>
  </si>
  <si>
    <t>刘东方</t>
  </si>
  <si>
    <t>汶晓蕊</t>
  </si>
  <si>
    <t>李俊国</t>
  </si>
  <si>
    <t>18</t>
  </si>
  <si>
    <t>1.5</t>
  </si>
  <si>
    <t>张庆琳</t>
  </si>
  <si>
    <t>王宝华</t>
  </si>
  <si>
    <t>李天宇</t>
  </si>
  <si>
    <t>550</t>
  </si>
  <si>
    <t>慕思</t>
  </si>
  <si>
    <t>徐烨</t>
  </si>
  <si>
    <t>沈新明</t>
  </si>
  <si>
    <t>严佳芳</t>
  </si>
  <si>
    <t>武星</t>
  </si>
  <si>
    <t>刘雅琴</t>
  </si>
  <si>
    <t>总合计</t>
  </si>
  <si>
    <t>出票日期</t>
  </si>
  <si>
    <t>旅客姓名</t>
  </si>
  <si>
    <t>行程日期</t>
  </si>
  <si>
    <t>航程</t>
  </si>
  <si>
    <t>航班号</t>
  </si>
  <si>
    <t>票价</t>
  </si>
  <si>
    <t>基建燃油</t>
  </si>
  <si>
    <t>重庆-哈尔滨</t>
  </si>
  <si>
    <t>CA8764</t>
  </si>
  <si>
    <t>哈尔滨-北京首都</t>
  </si>
  <si>
    <t>CA1640</t>
  </si>
  <si>
    <t>北京首都-重庆</t>
  </si>
  <si>
    <t>CA4132</t>
  </si>
  <si>
    <t>广州-哈尔滨</t>
  </si>
  <si>
    <t>CZ3623</t>
  </si>
  <si>
    <t>退票</t>
  </si>
  <si>
    <t>哈尔滨-广州</t>
  </si>
  <si>
    <t>CZ3624</t>
  </si>
  <si>
    <t>上海浦东-哈尔滨</t>
  </si>
  <si>
    <t>3U3312</t>
  </si>
  <si>
    <t>苏本利</t>
  </si>
  <si>
    <t>大连北-哈尔滨</t>
  </si>
  <si>
    <t>G713</t>
  </si>
  <si>
    <t>哈尔滨-长春</t>
  </si>
  <si>
    <t>G728</t>
  </si>
  <si>
    <t>深圳-哈尔滨</t>
  </si>
  <si>
    <t>ZH9627</t>
  </si>
  <si>
    <t>CA1624</t>
  </si>
  <si>
    <t>上海虹桥-哈尔滨</t>
  </si>
  <si>
    <t xml:space="preserve">   MU6337</t>
  </si>
  <si>
    <t>哈尔滨-上海浦东</t>
  </si>
  <si>
    <t>MU5612</t>
  </si>
  <si>
    <t>北京首都-哈尔滨</t>
  </si>
  <si>
    <t>CA1643</t>
  </si>
  <si>
    <t>MU5613</t>
  </si>
  <si>
    <t xml:space="preserve">CZ3615 </t>
  </si>
  <si>
    <t>湛江-济南</t>
  </si>
  <si>
    <t>UQ3591</t>
  </si>
  <si>
    <t>济南-哈尔滨</t>
  </si>
  <si>
    <t>3U3293</t>
  </si>
  <si>
    <t>哈尔滨-武汉</t>
  </si>
  <si>
    <t>3U3343</t>
  </si>
  <si>
    <t>武汉-湛江</t>
  </si>
  <si>
    <t>UQ2571</t>
  </si>
  <si>
    <t>CZ3616</t>
  </si>
  <si>
    <t>CA4011</t>
  </si>
  <si>
    <t>哈尔滨-重庆</t>
  </si>
  <si>
    <t>CZ6345</t>
  </si>
  <si>
    <t>CA1641</t>
  </si>
  <si>
    <t>哈尔滨-上海虹桥</t>
  </si>
  <si>
    <t>MU6348</t>
  </si>
  <si>
    <t>改签</t>
  </si>
  <si>
    <t>CZ6209</t>
  </si>
  <si>
    <t>日期</t>
  </si>
  <si>
    <t>联系电话</t>
  </si>
  <si>
    <t>出发时间</t>
  </si>
  <si>
    <t>车型</t>
  </si>
  <si>
    <t>出发地址</t>
  </si>
  <si>
    <t>到达地址</t>
  </si>
  <si>
    <t>公里数</t>
  </si>
  <si>
    <t>报价</t>
  </si>
  <si>
    <t>奥迪A6</t>
  </si>
  <si>
    <t>南航CZ3624</t>
  </si>
  <si>
    <t>广州白云机场t2</t>
  </si>
  <si>
    <t>佛山市南海区海七路保利花园3期北门</t>
  </si>
  <si>
    <t>60公里</t>
  </si>
  <si>
    <t>MU6337</t>
  </si>
  <si>
    <t>静安国际金融中心B座</t>
  </si>
  <si>
    <t>虹桥T2</t>
  </si>
  <si>
    <t>25公里</t>
  </si>
  <si>
    <t>虹桥机场</t>
  </si>
  <si>
    <t>瑞金南路333号10号楼801</t>
  </si>
  <si>
    <t>20公里</t>
  </si>
  <si>
    <t>北京西城区南纬路2号院北门</t>
  </si>
  <si>
    <t>北京首都机场</t>
  </si>
  <si>
    <t>40公里</t>
  </si>
  <si>
    <t>返程当天取消，支付定金100</t>
  </si>
  <si>
    <t>哈尔滨当地接送</t>
  </si>
  <si>
    <t>飞机抵达时间</t>
  </si>
  <si>
    <t>接机师傅联系电话</t>
  </si>
  <si>
    <t>飞机出发时间</t>
  </si>
  <si>
    <t>酒店出发时间</t>
  </si>
  <si>
    <t>送机师傅电话</t>
  </si>
  <si>
    <t>奥迪</t>
  </si>
  <si>
    <t>高铁</t>
  </si>
  <si>
    <t>GL8</t>
  </si>
  <si>
    <t>CA1640/CA4132</t>
  </si>
  <si>
    <t>CA3624</t>
  </si>
  <si>
    <t>CZ3615</t>
  </si>
  <si>
    <t>CZ5302</t>
  </si>
  <si>
    <t>UQ3591/3U3293</t>
  </si>
  <si>
    <t>3U3343/UQ2571</t>
  </si>
  <si>
    <t>李天宇市内用车3趟</t>
  </si>
  <si>
    <t>单趟300*2趟，第三趟临时不要了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</si>
</sst>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41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0000"/>
      <name val="等线"/>
      <charset val="134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rgb="FFFFFFFF"/>
      <name val="Microsoft YaHei"/>
      <charset val="134"/>
    </font>
    <font>
      <sz val="11"/>
      <color rgb="FFFF0000"/>
      <name val="宋体"/>
      <charset val="134"/>
      <scheme val="minor"/>
    </font>
    <font>
      <b/>
      <sz val="14"/>
      <color rgb="FF000000"/>
      <name val="宋体"/>
      <charset val="204"/>
    </font>
    <font>
      <sz val="11"/>
      <color rgb="FF000000"/>
      <name val="宋体"/>
      <charset val="204"/>
    </font>
    <font>
      <b/>
      <sz val="11"/>
      <color rgb="FF000000"/>
      <name val="宋体"/>
      <charset val="204"/>
    </font>
    <font>
      <b/>
      <sz val="11"/>
      <color rgb="FF000000"/>
      <name val="Arial"/>
      <charset val="204"/>
    </font>
    <font>
      <sz val="10"/>
      <name val="微软雅黑"/>
      <charset val="204"/>
    </font>
    <font>
      <b/>
      <sz val="14"/>
      <name val="微软雅黑"/>
      <charset val="204"/>
    </font>
    <font>
      <sz val="11"/>
      <name val="微软雅黑"/>
      <charset val="134"/>
    </font>
    <font>
      <sz val="11"/>
      <color rgb="FF000000"/>
      <name val="微软雅黑"/>
      <charset val="204"/>
    </font>
    <font>
      <sz val="11"/>
      <name val="微软雅黑"/>
      <charset val="20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9EE5A6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5CAC64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5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7" borderId="22" applyNumberFormat="0" applyAlignment="0" applyProtection="0">
      <alignment vertical="center"/>
    </xf>
    <xf numFmtId="0" fontId="33" fillId="8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7" fillId="0" borderId="0"/>
  </cellStyleXfs>
  <cellXfs count="83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0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58" fontId="1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9" fillId="3" borderId="0" xfId="49" applyNumberFormat="1" applyFont="1" applyFill="1" applyBorder="1" applyAlignment="1">
      <alignment horizontal="center" vertical="center" wrapText="1"/>
    </xf>
    <xf numFmtId="0" fontId="9" fillId="3" borderId="0" xfId="49" applyFont="1" applyFill="1" applyBorder="1" applyAlignment="1">
      <alignment horizontal="center" vertical="center" wrapText="1"/>
    </xf>
    <xf numFmtId="177" fontId="9" fillId="3" borderId="0" xfId="49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right" vertical="top" wrapText="1"/>
    </xf>
    <xf numFmtId="49" fontId="0" fillId="0" borderId="0" xfId="0" applyNumberForma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right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right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1" fontId="20" fillId="0" borderId="17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right" vertical="top" wrapText="1"/>
    </xf>
    <xf numFmtId="0" fontId="19" fillId="0" borderId="18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9" fontId="18" fillId="0" borderId="17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178" fontId="18" fillId="0" borderId="15" xfId="0" applyNumberFormat="1" applyFont="1" applyFill="1" applyBorder="1" applyAlignment="1">
      <alignment horizontal="right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left" vertical="top" wrapText="1"/>
    </xf>
    <xf numFmtId="0" fontId="18" fillId="4" borderId="13" xfId="0" applyFont="1" applyFill="1" applyBorder="1" applyAlignment="1">
      <alignment horizontal="center" vertical="center" wrapText="1"/>
    </xf>
    <xf numFmtId="3" fontId="18" fillId="4" borderId="15" xfId="0" applyNumberFormat="1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left" vertical="center" wrapText="1"/>
    </xf>
    <xf numFmtId="3" fontId="18" fillId="0" borderId="15" xfId="0" applyNumberFormat="1" applyFont="1" applyFill="1" applyBorder="1" applyAlignment="1">
      <alignment horizontal="right" vertical="center" wrapText="1"/>
    </xf>
    <xf numFmtId="0" fontId="21" fillId="0" borderId="1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1219200</xdr:colOff>
      <xdr:row>0</xdr:row>
      <xdr:rowOff>66675</xdr:rowOff>
    </xdr:from>
    <xdr:to>
      <xdr:col>7</xdr:col>
      <xdr:colOff>2839085</xdr:colOff>
      <xdr:row>2</xdr:row>
      <xdr:rowOff>34925</xdr:rowOff>
    </xdr:to>
    <xdr:pic>
      <xdr:nvPicPr>
        <xdr:cNvPr id="4" name="图片 3" descr="国益LOGO 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25610" y="66675"/>
          <a:ext cx="161988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21" workbookViewId="0">
      <selection activeCell="F45" sqref="F45"/>
    </sheetView>
  </sheetViews>
  <sheetFormatPr defaultColWidth="10.2833333333333" defaultRowHeight="14.25"/>
  <cols>
    <col min="1" max="1" width="12.75" customWidth="1"/>
    <col min="2" max="2" width="18.625" style="42" customWidth="1"/>
    <col min="3" max="3" width="33.375" customWidth="1"/>
    <col min="4" max="4" width="14.425" style="43" customWidth="1"/>
    <col min="5" max="5" width="6.59166666666667" style="44" customWidth="1"/>
    <col min="6" max="6" width="7.5" customWidth="1"/>
    <col min="7" max="7" width="13.1166666666667" customWidth="1"/>
    <col min="8" max="8" width="38.25" customWidth="1"/>
  </cols>
  <sheetData>
    <row r="1" ht="27" customHeight="1" spans="1:8">
      <c r="A1" s="45" t="s">
        <v>0</v>
      </c>
      <c r="B1" s="45"/>
      <c r="C1" s="45"/>
      <c r="D1" s="45"/>
      <c r="E1" s="45"/>
      <c r="F1" s="45"/>
      <c r="G1" s="45"/>
      <c r="H1" s="45"/>
    </row>
    <row r="2" ht="18" customHeight="1" spans="1:8">
      <c r="A2" s="45"/>
      <c r="B2" s="45"/>
      <c r="C2" s="45"/>
      <c r="D2" s="45"/>
      <c r="E2" s="45"/>
      <c r="F2" s="45"/>
      <c r="G2" s="45"/>
      <c r="H2" s="45"/>
    </row>
    <row r="3" ht="27.25" customHeight="1" spans="1:8">
      <c r="A3" s="46" t="s">
        <v>1</v>
      </c>
      <c r="B3" s="47"/>
      <c r="C3" s="47"/>
      <c r="D3" s="47"/>
      <c r="E3" s="47"/>
      <c r="F3" s="47"/>
      <c r="G3" s="47"/>
      <c r="H3" s="48"/>
    </row>
    <row r="4" ht="21.5" customHeight="1" spans="1:8">
      <c r="A4" s="49" t="s">
        <v>2</v>
      </c>
      <c r="B4" s="49" t="s">
        <v>3</v>
      </c>
      <c r="C4" s="49" t="s">
        <v>4</v>
      </c>
      <c r="D4" s="50" t="s">
        <v>5</v>
      </c>
      <c r="E4" s="51" t="s">
        <v>6</v>
      </c>
      <c r="F4" s="49" t="s">
        <v>7</v>
      </c>
      <c r="G4" s="52" t="s">
        <v>8</v>
      </c>
      <c r="H4" s="53" t="s">
        <v>9</v>
      </c>
    </row>
    <row r="5" ht="24" customHeight="1" spans="1:8">
      <c r="A5" s="54" t="s">
        <v>10</v>
      </c>
      <c r="B5" s="54" t="s">
        <v>11</v>
      </c>
      <c r="C5" s="55" t="s">
        <v>12</v>
      </c>
      <c r="D5" s="56">
        <v>3000</v>
      </c>
      <c r="E5" s="57">
        <v>1</v>
      </c>
      <c r="F5" s="58" t="s">
        <v>13</v>
      </c>
      <c r="G5" s="59">
        <f t="shared" ref="G5:G12" si="0">D5*E5</f>
        <v>3000</v>
      </c>
      <c r="H5" s="53"/>
    </row>
    <row r="6" ht="22" customHeight="1" spans="1:8">
      <c r="A6" s="60"/>
      <c r="B6" s="60"/>
      <c r="C6" s="61" t="s">
        <v>14</v>
      </c>
      <c r="D6" s="56">
        <v>3348</v>
      </c>
      <c r="E6" s="57">
        <v>1</v>
      </c>
      <c r="F6" s="58" t="s">
        <v>13</v>
      </c>
      <c r="G6" s="59">
        <f t="shared" si="0"/>
        <v>3348</v>
      </c>
      <c r="H6" s="53"/>
    </row>
    <row r="7" ht="21.5" customHeight="1" spans="1:8">
      <c r="A7" s="60"/>
      <c r="B7" s="60"/>
      <c r="C7" s="55" t="s">
        <v>15</v>
      </c>
      <c r="D7" s="56">
        <v>7420</v>
      </c>
      <c r="E7" s="57">
        <v>1</v>
      </c>
      <c r="F7" s="58" t="s">
        <v>13</v>
      </c>
      <c r="G7" s="59">
        <f t="shared" si="0"/>
        <v>7420</v>
      </c>
      <c r="H7" s="53"/>
    </row>
    <row r="8" ht="21.5" customHeight="1" spans="1:9">
      <c r="A8" s="60"/>
      <c r="B8" s="62"/>
      <c r="C8" s="55" t="s">
        <v>16</v>
      </c>
      <c r="D8" s="56">
        <v>8260</v>
      </c>
      <c r="E8" s="63">
        <v>1</v>
      </c>
      <c r="F8" s="64" t="s">
        <v>17</v>
      </c>
      <c r="G8" s="59">
        <f t="shared" si="0"/>
        <v>8260</v>
      </c>
      <c r="H8" s="53" t="s">
        <v>18</v>
      </c>
      <c r="I8" t="s">
        <v>19</v>
      </c>
    </row>
    <row r="9" ht="21.5" customHeight="1" spans="1:8">
      <c r="A9" s="60"/>
      <c r="B9" s="65" t="s">
        <v>20</v>
      </c>
      <c r="C9" s="55" t="s">
        <v>21</v>
      </c>
      <c r="D9" s="56">
        <v>33803</v>
      </c>
      <c r="E9" s="57">
        <v>1</v>
      </c>
      <c r="F9" s="57" t="s">
        <v>13</v>
      </c>
      <c r="G9" s="59">
        <f t="shared" si="0"/>
        <v>33803</v>
      </c>
      <c r="H9" s="53" t="s">
        <v>18</v>
      </c>
    </row>
    <row r="10" ht="21.5" customHeight="1" spans="1:8">
      <c r="A10" s="60"/>
      <c r="B10" s="65"/>
      <c r="C10" s="55" t="s">
        <v>22</v>
      </c>
      <c r="D10" s="56">
        <v>2300</v>
      </c>
      <c r="E10" s="57">
        <v>1</v>
      </c>
      <c r="F10" s="57" t="s">
        <v>13</v>
      </c>
      <c r="G10" s="59">
        <f t="shared" si="0"/>
        <v>2300</v>
      </c>
      <c r="H10" s="53" t="s">
        <v>23</v>
      </c>
    </row>
    <row r="11" ht="21.5" customHeight="1" spans="1:8">
      <c r="A11" s="60"/>
      <c r="B11" s="65"/>
      <c r="C11" s="55" t="s">
        <v>24</v>
      </c>
      <c r="D11" s="56">
        <v>8200</v>
      </c>
      <c r="E11" s="57">
        <v>1</v>
      </c>
      <c r="F11" s="57" t="s">
        <v>25</v>
      </c>
      <c r="G11" s="59">
        <f t="shared" si="0"/>
        <v>8200</v>
      </c>
      <c r="H11" s="53" t="s">
        <v>26</v>
      </c>
    </row>
    <row r="12" ht="21" customHeight="1" spans="1:8">
      <c r="A12" s="60"/>
      <c r="B12" s="66" t="s">
        <v>27</v>
      </c>
      <c r="C12" s="55" t="s">
        <v>28</v>
      </c>
      <c r="D12" s="56">
        <v>5</v>
      </c>
      <c r="E12" s="57">
        <v>50</v>
      </c>
      <c r="F12" s="58" t="s">
        <v>29</v>
      </c>
      <c r="G12" s="59">
        <f t="shared" si="0"/>
        <v>250</v>
      </c>
      <c r="H12" s="53"/>
    </row>
    <row r="13" ht="21.5" customHeight="1" spans="1:8">
      <c r="A13" s="60"/>
      <c r="B13" s="65"/>
      <c r="C13" s="55" t="s">
        <v>30</v>
      </c>
      <c r="D13" s="56">
        <v>80</v>
      </c>
      <c r="E13" s="57">
        <v>3</v>
      </c>
      <c r="F13" s="58" t="s">
        <v>31</v>
      </c>
      <c r="G13" s="59">
        <f t="shared" ref="G13:G24" si="1">D13*E13</f>
        <v>240</v>
      </c>
      <c r="H13" s="53"/>
    </row>
    <row r="14" ht="21.5" customHeight="1" spans="1:8">
      <c r="A14" s="60"/>
      <c r="B14" s="65"/>
      <c r="C14" s="55" t="s">
        <v>32</v>
      </c>
      <c r="D14" s="56">
        <v>2</v>
      </c>
      <c r="E14" s="57">
        <v>50</v>
      </c>
      <c r="F14" s="58" t="s">
        <v>33</v>
      </c>
      <c r="G14" s="59">
        <f t="shared" si="1"/>
        <v>100</v>
      </c>
      <c r="H14" s="53"/>
    </row>
    <row r="15" ht="21.5" customHeight="1" spans="1:8">
      <c r="A15" s="60"/>
      <c r="B15" s="65"/>
      <c r="C15" s="55" t="s">
        <v>34</v>
      </c>
      <c r="D15" s="56">
        <v>1</v>
      </c>
      <c r="E15" s="57">
        <v>122</v>
      </c>
      <c r="F15" s="58" t="s">
        <v>35</v>
      </c>
      <c r="G15" s="59">
        <f t="shared" si="1"/>
        <v>122</v>
      </c>
      <c r="H15" s="53"/>
    </row>
    <row r="16" ht="21.5" customHeight="1" spans="1:8">
      <c r="A16" s="60"/>
      <c r="B16" s="65"/>
      <c r="C16" s="55" t="s">
        <v>36</v>
      </c>
      <c r="D16" s="56">
        <v>132</v>
      </c>
      <c r="E16" s="57">
        <v>1</v>
      </c>
      <c r="F16" s="58" t="s">
        <v>13</v>
      </c>
      <c r="G16" s="59">
        <f t="shared" si="1"/>
        <v>132</v>
      </c>
      <c r="H16" s="53"/>
    </row>
    <row r="17" ht="21.5" customHeight="1" spans="1:8">
      <c r="A17" s="60"/>
      <c r="B17" s="65"/>
      <c r="C17" s="55" t="s">
        <v>37</v>
      </c>
      <c r="D17" s="56">
        <v>3</v>
      </c>
      <c r="E17" s="57">
        <v>40</v>
      </c>
      <c r="F17" s="58" t="s">
        <v>33</v>
      </c>
      <c r="G17" s="59">
        <f t="shared" si="1"/>
        <v>120</v>
      </c>
      <c r="H17" s="53"/>
    </row>
    <row r="18" ht="21.5" customHeight="1" spans="1:8">
      <c r="A18" s="60"/>
      <c r="B18" s="65"/>
      <c r="C18" s="55" t="s">
        <v>38</v>
      </c>
      <c r="D18" s="56">
        <v>2</v>
      </c>
      <c r="E18" s="57">
        <v>10</v>
      </c>
      <c r="F18" s="58" t="s">
        <v>39</v>
      </c>
      <c r="G18" s="59">
        <f t="shared" si="1"/>
        <v>20</v>
      </c>
      <c r="H18" s="53"/>
    </row>
    <row r="19" ht="22" customHeight="1" spans="1:8">
      <c r="A19" s="60"/>
      <c r="B19" s="54" t="s">
        <v>40</v>
      </c>
      <c r="C19" s="61" t="s">
        <v>41</v>
      </c>
      <c r="D19" s="56">
        <v>3000</v>
      </c>
      <c r="E19" s="57">
        <v>1</v>
      </c>
      <c r="F19" s="58" t="s">
        <v>42</v>
      </c>
      <c r="G19" s="59">
        <f t="shared" si="1"/>
        <v>3000</v>
      </c>
      <c r="H19" s="53"/>
    </row>
    <row r="20" ht="21" customHeight="1" spans="1:8">
      <c r="A20" s="60"/>
      <c r="B20" s="60"/>
      <c r="C20" s="55" t="s">
        <v>43</v>
      </c>
      <c r="D20" s="56">
        <v>600</v>
      </c>
      <c r="E20" s="57">
        <v>2</v>
      </c>
      <c r="F20" s="58" t="s">
        <v>44</v>
      </c>
      <c r="G20" s="59">
        <f t="shared" si="1"/>
        <v>1200</v>
      </c>
      <c r="H20" s="53"/>
    </row>
    <row r="21" ht="22" customHeight="1" spans="1:8">
      <c r="A21" s="60"/>
      <c r="B21" s="60"/>
      <c r="C21" s="61" t="s">
        <v>45</v>
      </c>
      <c r="D21" s="56">
        <v>500</v>
      </c>
      <c r="E21" s="57">
        <v>6</v>
      </c>
      <c r="F21" s="58" t="s">
        <v>44</v>
      </c>
      <c r="G21" s="59">
        <f t="shared" si="1"/>
        <v>3000</v>
      </c>
      <c r="H21" s="53" t="s">
        <v>46</v>
      </c>
    </row>
    <row r="22" ht="22" customHeight="1" spans="1:8">
      <c r="A22" s="60"/>
      <c r="B22" s="60"/>
      <c r="C22" s="61" t="s">
        <v>47</v>
      </c>
      <c r="D22" s="56">
        <v>1200</v>
      </c>
      <c r="E22" s="57">
        <v>1</v>
      </c>
      <c r="F22" s="58" t="s">
        <v>48</v>
      </c>
      <c r="G22" s="59">
        <f t="shared" si="1"/>
        <v>1200</v>
      </c>
      <c r="H22" s="53"/>
    </row>
    <row r="23" ht="21.5" customHeight="1" spans="1:8">
      <c r="A23" s="60"/>
      <c r="B23" s="58" t="s">
        <v>49</v>
      </c>
      <c r="C23" s="61" t="s">
        <v>50</v>
      </c>
      <c r="D23" s="67">
        <v>49000</v>
      </c>
      <c r="E23" s="57">
        <v>1.08</v>
      </c>
      <c r="F23" s="53" t="s">
        <v>51</v>
      </c>
      <c r="G23" s="59">
        <f t="shared" si="1"/>
        <v>52920</v>
      </c>
      <c r="H23" s="53"/>
    </row>
    <row r="24" ht="21.5" customHeight="1" spans="1:8">
      <c r="A24" s="60"/>
      <c r="B24" s="68" t="s">
        <v>52</v>
      </c>
      <c r="C24" s="61" t="s">
        <v>53</v>
      </c>
      <c r="D24" s="67">
        <v>4432</v>
      </c>
      <c r="E24" s="69">
        <v>1</v>
      </c>
      <c r="F24" s="70" t="s">
        <v>13</v>
      </c>
      <c r="G24" s="59">
        <f>D24*E24</f>
        <v>4432</v>
      </c>
      <c r="H24" s="53"/>
    </row>
    <row r="25" ht="21.5" customHeight="1" spans="1:8">
      <c r="A25" s="60"/>
      <c r="B25" s="60" t="s">
        <v>54</v>
      </c>
      <c r="C25" s="61" t="s">
        <v>55</v>
      </c>
      <c r="D25" s="67">
        <v>465.44</v>
      </c>
      <c r="E25" s="71">
        <v>1</v>
      </c>
      <c r="F25" s="72" t="s">
        <v>13</v>
      </c>
      <c r="G25" s="59">
        <f t="shared" ref="G25:G39" si="2">D25*E25</f>
        <v>465.44</v>
      </c>
      <c r="H25" s="53"/>
    </row>
    <row r="26" ht="21.5" customHeight="1" spans="1:8">
      <c r="A26" s="60"/>
      <c r="B26" s="62"/>
      <c r="C26" s="61" t="s">
        <v>56</v>
      </c>
      <c r="D26" s="67">
        <v>50</v>
      </c>
      <c r="E26" s="71">
        <v>1</v>
      </c>
      <c r="F26" s="72" t="s">
        <v>13</v>
      </c>
      <c r="G26" s="59">
        <f t="shared" si="2"/>
        <v>50</v>
      </c>
      <c r="H26" s="53"/>
    </row>
    <row r="27" ht="21.5" customHeight="1" spans="1:8">
      <c r="A27" s="60"/>
      <c r="B27" s="60" t="s">
        <v>57</v>
      </c>
      <c r="C27" s="61" t="s">
        <v>58</v>
      </c>
      <c r="D27" s="67">
        <v>1480</v>
      </c>
      <c r="E27" s="71">
        <v>1</v>
      </c>
      <c r="F27" s="72" t="s">
        <v>13</v>
      </c>
      <c r="G27" s="59">
        <f t="shared" si="2"/>
        <v>1480</v>
      </c>
      <c r="H27" s="53"/>
    </row>
    <row r="28" ht="21.5" customHeight="1" spans="1:8">
      <c r="A28" s="60"/>
      <c r="B28" s="60"/>
      <c r="C28" s="61" t="s">
        <v>59</v>
      </c>
      <c r="D28" s="67">
        <v>168.14</v>
      </c>
      <c r="E28" s="71">
        <v>1</v>
      </c>
      <c r="F28" s="72" t="s">
        <v>13</v>
      </c>
      <c r="G28" s="59">
        <f t="shared" si="2"/>
        <v>168.14</v>
      </c>
      <c r="H28" s="53"/>
    </row>
    <row r="29" ht="21.5" customHeight="1" spans="1:8">
      <c r="A29" s="60"/>
      <c r="B29" s="60"/>
      <c r="C29" s="61" t="s">
        <v>60</v>
      </c>
      <c r="D29" s="67">
        <v>1230</v>
      </c>
      <c r="E29" s="71">
        <v>1</v>
      </c>
      <c r="F29" s="72" t="s">
        <v>13</v>
      </c>
      <c r="G29" s="59">
        <f t="shared" si="2"/>
        <v>1230</v>
      </c>
      <c r="H29" s="53"/>
    </row>
    <row r="30" ht="21.5" customHeight="1" spans="1:8">
      <c r="A30" s="60"/>
      <c r="B30" s="60"/>
      <c r="C30" s="61" t="s">
        <v>61</v>
      </c>
      <c r="D30" s="67">
        <v>1150</v>
      </c>
      <c r="E30" s="71">
        <v>1</v>
      </c>
      <c r="F30" s="72" t="s">
        <v>13</v>
      </c>
      <c r="G30" s="59">
        <f t="shared" si="2"/>
        <v>1150</v>
      </c>
      <c r="H30" s="53"/>
    </row>
    <row r="31" ht="21.5" customHeight="1" spans="1:8">
      <c r="A31" s="60"/>
      <c r="B31" s="60"/>
      <c r="C31" s="61" t="s">
        <v>62</v>
      </c>
      <c r="D31" s="67">
        <v>1860</v>
      </c>
      <c r="E31" s="71">
        <v>1</v>
      </c>
      <c r="F31" s="72" t="s">
        <v>13</v>
      </c>
      <c r="G31" s="59">
        <f t="shared" si="2"/>
        <v>1860</v>
      </c>
      <c r="H31" s="53"/>
    </row>
    <row r="32" ht="21.5" customHeight="1" spans="1:8">
      <c r="A32" s="60"/>
      <c r="B32" s="60"/>
      <c r="C32" s="61" t="s">
        <v>63</v>
      </c>
      <c r="D32" s="67">
        <v>420</v>
      </c>
      <c r="E32" s="71">
        <v>1</v>
      </c>
      <c r="F32" s="72" t="s">
        <v>13</v>
      </c>
      <c r="G32" s="59">
        <f t="shared" si="2"/>
        <v>420</v>
      </c>
      <c r="H32" s="53"/>
    </row>
    <row r="33" ht="21.5" customHeight="1" spans="1:8">
      <c r="A33" s="60"/>
      <c r="B33" s="62"/>
      <c r="C33" s="61" t="s">
        <v>64</v>
      </c>
      <c r="D33" s="67">
        <v>131.22</v>
      </c>
      <c r="E33" s="71">
        <v>1</v>
      </c>
      <c r="F33" s="72" t="s">
        <v>13</v>
      </c>
      <c r="G33" s="59">
        <f t="shared" si="2"/>
        <v>131.22</v>
      </c>
      <c r="H33" s="53"/>
    </row>
    <row r="34" ht="21.5" customHeight="1" spans="1:8">
      <c r="A34" s="60"/>
      <c r="B34" s="60" t="s">
        <v>65</v>
      </c>
      <c r="C34" s="61" t="s">
        <v>66</v>
      </c>
      <c r="D34" s="67">
        <v>573.49</v>
      </c>
      <c r="E34" s="71">
        <v>1</v>
      </c>
      <c r="F34" s="72" t="s">
        <v>13</v>
      </c>
      <c r="G34" s="59">
        <f t="shared" si="2"/>
        <v>573.49</v>
      </c>
      <c r="H34" s="53"/>
    </row>
    <row r="35" ht="21.5" customHeight="1" spans="1:8">
      <c r="A35" s="60"/>
      <c r="B35" s="62"/>
      <c r="C35" s="61" t="s">
        <v>67</v>
      </c>
      <c r="D35" s="67">
        <v>58</v>
      </c>
      <c r="E35" s="71">
        <v>1</v>
      </c>
      <c r="F35" s="72" t="s">
        <v>13</v>
      </c>
      <c r="G35" s="59">
        <f t="shared" si="2"/>
        <v>58</v>
      </c>
      <c r="H35" s="53"/>
    </row>
    <row r="36" ht="21.5" customHeight="1" spans="1:8">
      <c r="A36" s="60"/>
      <c r="B36" s="62" t="s">
        <v>68</v>
      </c>
      <c r="C36" s="61" t="s">
        <v>69</v>
      </c>
      <c r="D36" s="67">
        <v>633</v>
      </c>
      <c r="E36" s="71">
        <v>1</v>
      </c>
      <c r="F36" s="72" t="s">
        <v>13</v>
      </c>
      <c r="G36" s="59">
        <f t="shared" si="2"/>
        <v>633</v>
      </c>
      <c r="H36" s="53"/>
    </row>
    <row r="37" ht="21.5" customHeight="1" spans="1:8">
      <c r="A37" s="60"/>
      <c r="B37" s="60" t="s">
        <v>70</v>
      </c>
      <c r="C37" s="61" t="s">
        <v>66</v>
      </c>
      <c r="D37" s="67">
        <v>794.28</v>
      </c>
      <c r="E37" s="71">
        <v>1</v>
      </c>
      <c r="F37" s="72" t="s">
        <v>13</v>
      </c>
      <c r="G37" s="59">
        <f t="shared" si="2"/>
        <v>794.28</v>
      </c>
      <c r="H37" s="53"/>
    </row>
    <row r="38" ht="21.5" customHeight="1" spans="1:8">
      <c r="A38" s="60"/>
      <c r="B38" s="62"/>
      <c r="C38" s="61" t="s">
        <v>56</v>
      </c>
      <c r="D38" s="67">
        <v>320.72</v>
      </c>
      <c r="E38" s="71">
        <v>1</v>
      </c>
      <c r="F38" s="72" t="s">
        <v>13</v>
      </c>
      <c r="G38" s="59">
        <f t="shared" si="2"/>
        <v>320.72</v>
      </c>
      <c r="H38" s="53"/>
    </row>
    <row r="39" ht="21.5" customHeight="1" spans="1:8">
      <c r="A39" s="60"/>
      <c r="B39" s="62" t="s">
        <v>71</v>
      </c>
      <c r="C39" s="61"/>
      <c r="D39" s="67">
        <f>SUM(G5:G38)</f>
        <v>142401.29</v>
      </c>
      <c r="E39" s="73">
        <v>0.08</v>
      </c>
      <c r="F39" s="74" t="s">
        <v>13</v>
      </c>
      <c r="G39" s="75">
        <f t="shared" si="2"/>
        <v>11392.1032</v>
      </c>
      <c r="H39" s="53"/>
    </row>
    <row r="40" ht="22" customHeight="1" spans="1:8">
      <c r="A40" s="62"/>
      <c r="B40" s="76" t="s">
        <v>72</v>
      </c>
      <c r="C40" s="77"/>
      <c r="D40" s="77"/>
      <c r="E40" s="78"/>
      <c r="F40" s="77"/>
      <c r="G40" s="79">
        <f>D39+G39</f>
        <v>153793.3932</v>
      </c>
      <c r="H40" s="53"/>
    </row>
    <row r="41" ht="24" customHeight="1" spans="1:8">
      <c r="A41" s="80" t="s">
        <v>73</v>
      </c>
      <c r="B41" s="57"/>
      <c r="C41" s="61"/>
      <c r="D41" s="56"/>
      <c r="E41" s="57"/>
      <c r="F41" s="61"/>
      <c r="G41" s="81">
        <f>G40*0.01</f>
        <v>1537.933932</v>
      </c>
      <c r="H41" s="53"/>
    </row>
    <row r="42" ht="24" customHeight="1" spans="1:8">
      <c r="A42" s="80" t="s">
        <v>74</v>
      </c>
      <c r="B42" s="57"/>
      <c r="C42" s="61"/>
      <c r="D42" s="56"/>
      <c r="E42" s="57"/>
      <c r="F42" s="61"/>
      <c r="G42" s="81">
        <f>G40+G41</f>
        <v>155331.327132</v>
      </c>
      <c r="H42" s="53"/>
    </row>
    <row r="43" ht="29" customHeight="1" spans="1:8">
      <c r="A43" s="82"/>
      <c r="B43" s="57"/>
      <c r="C43" s="61"/>
      <c r="D43" s="56"/>
      <c r="E43" s="57"/>
      <c r="F43" s="61"/>
      <c r="G43" s="80"/>
      <c r="H43" s="57"/>
    </row>
  </sheetData>
  <mergeCells count="15">
    <mergeCell ref="A3:H3"/>
    <mergeCell ref="A41:F41"/>
    <mergeCell ref="A42:F42"/>
    <mergeCell ref="A43:F43"/>
    <mergeCell ref="G43:H43"/>
    <mergeCell ref="A5:A40"/>
    <mergeCell ref="B5:B8"/>
    <mergeCell ref="B9:B11"/>
    <mergeCell ref="B12:B18"/>
    <mergeCell ref="B19:B22"/>
    <mergeCell ref="B25:B26"/>
    <mergeCell ref="B27:B33"/>
    <mergeCell ref="B34:B35"/>
    <mergeCell ref="B37:B38"/>
    <mergeCell ref="A1:H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J11" sqref="J11"/>
    </sheetView>
  </sheetViews>
  <sheetFormatPr defaultColWidth="9" defaultRowHeight="14.25" outlineLevelCol="5"/>
  <cols>
    <col min="1" max="1" width="12.875" customWidth="1"/>
    <col min="2" max="2" width="12" customWidth="1"/>
    <col min="3" max="3" width="13.5" customWidth="1"/>
    <col min="4" max="4" width="12.875" customWidth="1"/>
    <col min="5" max="5" width="20.75" customWidth="1"/>
    <col min="6" max="6" width="20.5" customWidth="1"/>
  </cols>
  <sheetData>
    <row r="1" s="34" customFormat="1" ht="30" customHeight="1" spans="1:6">
      <c r="A1" s="35" t="s">
        <v>75</v>
      </c>
      <c r="B1" s="35" t="s">
        <v>76</v>
      </c>
      <c r="C1" s="35" t="s">
        <v>77</v>
      </c>
      <c r="D1" s="35" t="s">
        <v>78</v>
      </c>
      <c r="E1" s="35" t="s">
        <v>79</v>
      </c>
      <c r="F1" s="35" t="s">
        <v>80</v>
      </c>
    </row>
    <row r="2" ht="30" customHeight="1" spans="1:6">
      <c r="A2" s="36" t="s">
        <v>81</v>
      </c>
      <c r="B2" s="37" t="s">
        <v>82</v>
      </c>
      <c r="C2" s="37" t="s">
        <v>83</v>
      </c>
      <c r="D2" s="37" t="s">
        <v>84</v>
      </c>
      <c r="E2" s="37">
        <f t="shared" ref="E2:E15" si="0">C2*D2</f>
        <v>420</v>
      </c>
      <c r="F2" s="36" t="s">
        <v>85</v>
      </c>
    </row>
    <row r="3" ht="30" customHeight="1" spans="1:6">
      <c r="A3" s="36" t="s">
        <v>86</v>
      </c>
      <c r="B3" s="38" t="s">
        <v>87</v>
      </c>
      <c r="C3" s="37" t="s">
        <v>83</v>
      </c>
      <c r="D3" s="37" t="s">
        <v>88</v>
      </c>
      <c r="E3" s="37">
        <f t="shared" si="0"/>
        <v>840</v>
      </c>
      <c r="F3" s="36" t="s">
        <v>85</v>
      </c>
    </row>
    <row r="4" ht="30" customHeight="1" spans="1:6">
      <c r="A4" s="36" t="s">
        <v>89</v>
      </c>
      <c r="B4" s="37" t="s">
        <v>82</v>
      </c>
      <c r="C4" s="37" t="s">
        <v>83</v>
      </c>
      <c r="D4" s="37" t="s">
        <v>84</v>
      </c>
      <c r="E4" s="37">
        <f t="shared" si="0"/>
        <v>420</v>
      </c>
      <c r="F4" s="36" t="s">
        <v>85</v>
      </c>
    </row>
    <row r="5" ht="30" customHeight="1" spans="1:6">
      <c r="A5" s="36" t="s">
        <v>90</v>
      </c>
      <c r="B5" s="37" t="s">
        <v>82</v>
      </c>
      <c r="C5" s="37" t="s">
        <v>83</v>
      </c>
      <c r="D5" s="37" t="s">
        <v>84</v>
      </c>
      <c r="E5" s="37">
        <f t="shared" si="0"/>
        <v>420</v>
      </c>
      <c r="F5" s="36" t="s">
        <v>85</v>
      </c>
    </row>
    <row r="6" ht="30" customHeight="1" spans="1:6">
      <c r="A6" s="36" t="s">
        <v>91</v>
      </c>
      <c r="B6" s="37" t="s">
        <v>92</v>
      </c>
      <c r="C6" s="37" t="s">
        <v>83</v>
      </c>
      <c r="D6" s="37" t="s">
        <v>93</v>
      </c>
      <c r="E6" s="37">
        <f t="shared" si="0"/>
        <v>630</v>
      </c>
      <c r="F6" s="36" t="s">
        <v>85</v>
      </c>
    </row>
    <row r="7" ht="30" customHeight="1" spans="1:6">
      <c r="A7" s="36" t="s">
        <v>94</v>
      </c>
      <c r="B7" s="38" t="s">
        <v>87</v>
      </c>
      <c r="C7" s="37" t="s">
        <v>83</v>
      </c>
      <c r="D7" s="37" t="s">
        <v>88</v>
      </c>
      <c r="E7" s="37">
        <f t="shared" si="0"/>
        <v>840</v>
      </c>
      <c r="F7" s="36" t="s">
        <v>85</v>
      </c>
    </row>
    <row r="8" ht="30" customHeight="1" spans="1:6">
      <c r="A8" s="36" t="s">
        <v>95</v>
      </c>
      <c r="B8" s="38">
        <v>19</v>
      </c>
      <c r="C8" s="37">
        <v>420</v>
      </c>
      <c r="D8" s="37">
        <v>1</v>
      </c>
      <c r="E8" s="37">
        <f t="shared" si="0"/>
        <v>420</v>
      </c>
      <c r="F8" s="36" t="s">
        <v>85</v>
      </c>
    </row>
    <row r="9" ht="30" customHeight="1" spans="1:6">
      <c r="A9" s="36" t="s">
        <v>96</v>
      </c>
      <c r="B9" s="37" t="s">
        <v>92</v>
      </c>
      <c r="C9" s="37" t="s">
        <v>83</v>
      </c>
      <c r="D9" s="37" t="s">
        <v>84</v>
      </c>
      <c r="E9" s="37">
        <f t="shared" si="0"/>
        <v>420</v>
      </c>
      <c r="F9" s="36" t="s">
        <v>85</v>
      </c>
    </row>
    <row r="10" ht="30" customHeight="1" spans="1:6">
      <c r="A10" s="36" t="s">
        <v>96</v>
      </c>
      <c r="B10" s="37" t="s">
        <v>82</v>
      </c>
      <c r="C10" s="37" t="s">
        <v>97</v>
      </c>
      <c r="D10" s="37" t="s">
        <v>84</v>
      </c>
      <c r="E10" s="37">
        <f t="shared" si="0"/>
        <v>550</v>
      </c>
      <c r="F10" s="36" t="s">
        <v>98</v>
      </c>
    </row>
    <row r="11" ht="30" customHeight="1" spans="1:6">
      <c r="A11" s="36" t="s">
        <v>99</v>
      </c>
      <c r="B11" s="37">
        <v>19</v>
      </c>
      <c r="C11" s="37">
        <v>550</v>
      </c>
      <c r="D11" s="37">
        <v>2</v>
      </c>
      <c r="E11" s="37">
        <f t="shared" si="0"/>
        <v>1100</v>
      </c>
      <c r="F11" s="36" t="s">
        <v>98</v>
      </c>
    </row>
    <row r="12" ht="30" customHeight="1" spans="1:6">
      <c r="A12" s="36" t="s">
        <v>100</v>
      </c>
      <c r="B12" s="37">
        <v>19</v>
      </c>
      <c r="C12" s="37">
        <v>550</v>
      </c>
      <c r="D12" s="37">
        <v>1</v>
      </c>
      <c r="E12" s="37">
        <f t="shared" si="0"/>
        <v>550</v>
      </c>
      <c r="F12" s="36" t="s">
        <v>98</v>
      </c>
    </row>
    <row r="13" ht="30" customHeight="1" spans="1:6">
      <c r="A13" s="36" t="s">
        <v>101</v>
      </c>
      <c r="B13" s="37">
        <v>19</v>
      </c>
      <c r="C13" s="37">
        <v>550</v>
      </c>
      <c r="D13" s="37">
        <v>1</v>
      </c>
      <c r="E13" s="37">
        <f t="shared" si="0"/>
        <v>550</v>
      </c>
      <c r="F13" s="36" t="s">
        <v>98</v>
      </c>
    </row>
    <row r="14" ht="30" customHeight="1" spans="1:6">
      <c r="A14" s="36" t="s">
        <v>102</v>
      </c>
      <c r="B14" s="37">
        <v>19</v>
      </c>
      <c r="C14" s="37">
        <v>550</v>
      </c>
      <c r="D14" s="37">
        <v>1</v>
      </c>
      <c r="E14" s="37">
        <f t="shared" si="0"/>
        <v>550</v>
      </c>
      <c r="F14" s="36" t="s">
        <v>98</v>
      </c>
    </row>
    <row r="15" ht="30" customHeight="1" spans="1:6">
      <c r="A15" s="36" t="s">
        <v>103</v>
      </c>
      <c r="B15" s="37">
        <v>19</v>
      </c>
      <c r="C15" s="37">
        <v>550</v>
      </c>
      <c r="D15" s="37">
        <v>1</v>
      </c>
      <c r="E15" s="37">
        <f t="shared" si="0"/>
        <v>550</v>
      </c>
      <c r="F15" s="36" t="s">
        <v>98</v>
      </c>
    </row>
    <row r="16" ht="30" customHeight="1" spans="1:6">
      <c r="A16" s="39" t="s">
        <v>104</v>
      </c>
      <c r="B16" s="40"/>
      <c r="C16" s="40"/>
      <c r="D16" s="40"/>
      <c r="E16" s="40">
        <f>SUM(E2:E15)</f>
        <v>8260</v>
      </c>
      <c r="F16" s="41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1" workbookViewId="0">
      <selection activeCell="M33" sqref="M33"/>
    </sheetView>
  </sheetViews>
  <sheetFormatPr defaultColWidth="9" defaultRowHeight="25" customHeight="1"/>
  <cols>
    <col min="1" max="3" width="12.5" style="16" customWidth="1"/>
    <col min="4" max="4" width="17.875" style="16" customWidth="1"/>
    <col min="5" max="8" width="10.875" style="18" customWidth="1"/>
    <col min="9" max="9" width="10" style="16" customWidth="1"/>
    <col min="10" max="16384" width="9" style="16"/>
  </cols>
  <sheetData>
    <row r="1" s="16" customFormat="1" customHeight="1" spans="1:9">
      <c r="A1" s="19" t="s">
        <v>105</v>
      </c>
      <c r="B1" s="20" t="s">
        <v>106</v>
      </c>
      <c r="C1" s="20" t="s">
        <v>107</v>
      </c>
      <c r="D1" s="21" t="s">
        <v>108</v>
      </c>
      <c r="E1" s="20" t="s">
        <v>109</v>
      </c>
      <c r="F1" s="22" t="s">
        <v>110</v>
      </c>
      <c r="G1" s="22" t="s">
        <v>111</v>
      </c>
      <c r="H1" s="22" t="s">
        <v>79</v>
      </c>
      <c r="I1" s="29" t="s">
        <v>9</v>
      </c>
    </row>
    <row r="2" s="16" customFormat="1" customHeight="1" spans="1:9">
      <c r="A2" s="23">
        <v>45484</v>
      </c>
      <c r="B2" s="7" t="s">
        <v>89</v>
      </c>
      <c r="C2" s="23">
        <v>45492</v>
      </c>
      <c r="D2" s="7" t="s">
        <v>112</v>
      </c>
      <c r="E2" s="7" t="s">
        <v>113</v>
      </c>
      <c r="F2" s="7">
        <v>1740</v>
      </c>
      <c r="G2" s="7">
        <v>100</v>
      </c>
      <c r="H2" s="7">
        <v>1840</v>
      </c>
      <c r="I2" s="30"/>
    </row>
    <row r="3" s="16" customFormat="1" customHeight="1" spans="1:9">
      <c r="A3" s="23">
        <v>45484</v>
      </c>
      <c r="B3" s="7" t="s">
        <v>89</v>
      </c>
      <c r="C3" s="23">
        <v>45493</v>
      </c>
      <c r="D3" s="7" t="s">
        <v>114</v>
      </c>
      <c r="E3" s="7" t="s">
        <v>115</v>
      </c>
      <c r="F3" s="7">
        <v>1100</v>
      </c>
      <c r="G3" s="7">
        <v>100</v>
      </c>
      <c r="H3" s="7">
        <v>1200</v>
      </c>
      <c r="I3" s="30"/>
    </row>
    <row r="4" s="16" customFormat="1" customHeight="1" spans="1:9">
      <c r="A4" s="23">
        <v>45484</v>
      </c>
      <c r="B4" s="7" t="s">
        <v>89</v>
      </c>
      <c r="C4" s="23">
        <v>45493</v>
      </c>
      <c r="D4" s="7" t="s">
        <v>116</v>
      </c>
      <c r="E4" s="7" t="s">
        <v>117</v>
      </c>
      <c r="F4" s="7">
        <v>1790</v>
      </c>
      <c r="G4" s="7">
        <v>100</v>
      </c>
      <c r="H4" s="7">
        <v>1890</v>
      </c>
      <c r="I4" s="30"/>
    </row>
    <row r="5" s="16" customFormat="1" customHeight="1" spans="1:9">
      <c r="A5" s="24">
        <v>45486</v>
      </c>
      <c r="B5" s="25" t="s">
        <v>91</v>
      </c>
      <c r="C5" s="24">
        <v>45491</v>
      </c>
      <c r="D5" s="25" t="s">
        <v>118</v>
      </c>
      <c r="E5" s="25" t="s">
        <v>119</v>
      </c>
      <c r="F5" s="25">
        <v>310</v>
      </c>
      <c r="G5" s="25">
        <v>0</v>
      </c>
      <c r="H5" s="25">
        <v>310</v>
      </c>
      <c r="I5" s="30" t="s">
        <v>120</v>
      </c>
    </row>
    <row r="6" s="16" customFormat="1" customHeight="1" spans="1:9">
      <c r="A6" s="23">
        <v>45486</v>
      </c>
      <c r="B6" s="7" t="s">
        <v>91</v>
      </c>
      <c r="C6" s="23">
        <v>45492</v>
      </c>
      <c r="D6" s="7" t="s">
        <v>121</v>
      </c>
      <c r="E6" s="7" t="s">
        <v>122</v>
      </c>
      <c r="F6" s="7">
        <v>1280</v>
      </c>
      <c r="G6" s="7">
        <v>100</v>
      </c>
      <c r="H6" s="7">
        <v>1380</v>
      </c>
      <c r="I6" s="30"/>
    </row>
    <row r="7" s="16" customFormat="1" customHeight="1" spans="1:9">
      <c r="A7" s="23">
        <v>45486</v>
      </c>
      <c r="B7" s="7" t="s">
        <v>91</v>
      </c>
      <c r="C7" s="23">
        <v>45491</v>
      </c>
      <c r="D7" s="7" t="s">
        <v>123</v>
      </c>
      <c r="E7" s="7" t="s">
        <v>124</v>
      </c>
      <c r="F7" s="7">
        <v>670</v>
      </c>
      <c r="G7" s="7">
        <v>100</v>
      </c>
      <c r="H7" s="7">
        <v>770</v>
      </c>
      <c r="I7" s="30"/>
    </row>
    <row r="8" s="16" customFormat="1" customHeight="1" spans="1:9">
      <c r="A8" s="23">
        <v>45488</v>
      </c>
      <c r="B8" s="7" t="s">
        <v>125</v>
      </c>
      <c r="C8" s="23">
        <v>45492</v>
      </c>
      <c r="D8" s="7" t="s">
        <v>126</v>
      </c>
      <c r="E8" s="7" t="s">
        <v>127</v>
      </c>
      <c r="F8" s="7">
        <v>403.5</v>
      </c>
      <c r="G8" s="7">
        <v>0</v>
      </c>
      <c r="H8" s="7">
        <v>403.5</v>
      </c>
      <c r="I8" s="30"/>
    </row>
    <row r="9" s="16" customFormat="1" customHeight="1" spans="1:9">
      <c r="A9" s="23">
        <v>45488</v>
      </c>
      <c r="B9" s="7" t="s">
        <v>125</v>
      </c>
      <c r="C9" s="23">
        <v>45492</v>
      </c>
      <c r="D9" s="7" t="s">
        <v>128</v>
      </c>
      <c r="E9" s="7" t="s">
        <v>129</v>
      </c>
      <c r="F9" s="7">
        <v>109.5</v>
      </c>
      <c r="G9" s="7">
        <v>0</v>
      </c>
      <c r="H9" s="7">
        <v>109.5</v>
      </c>
      <c r="I9" s="30"/>
    </row>
    <row r="10" s="16" customFormat="1" customHeight="1" spans="1:9">
      <c r="A10" s="23">
        <v>45489</v>
      </c>
      <c r="B10" s="7" t="s">
        <v>94</v>
      </c>
      <c r="C10" s="23">
        <v>45491</v>
      </c>
      <c r="D10" s="7" t="s">
        <v>130</v>
      </c>
      <c r="E10" s="7" t="s">
        <v>131</v>
      </c>
      <c r="F10" s="7">
        <v>1550</v>
      </c>
      <c r="G10" s="7">
        <v>100</v>
      </c>
      <c r="H10" s="7">
        <v>1650</v>
      </c>
      <c r="I10" s="30"/>
    </row>
    <row r="11" s="16" customFormat="1" customHeight="1" spans="1:9">
      <c r="A11" s="23">
        <v>45489</v>
      </c>
      <c r="B11" s="7" t="s">
        <v>94</v>
      </c>
      <c r="C11" s="23">
        <v>45493</v>
      </c>
      <c r="D11" s="7" t="s">
        <v>114</v>
      </c>
      <c r="E11" s="7" t="s">
        <v>132</v>
      </c>
      <c r="F11" s="7">
        <v>1690</v>
      </c>
      <c r="G11" s="7">
        <v>100</v>
      </c>
      <c r="H11" s="7">
        <v>1790</v>
      </c>
      <c r="I11" s="30"/>
    </row>
    <row r="12" s="16" customFormat="1" customHeight="1" spans="1:9">
      <c r="A12" s="23">
        <v>45489</v>
      </c>
      <c r="B12" s="6" t="s">
        <v>96</v>
      </c>
      <c r="C12" s="23">
        <v>45491</v>
      </c>
      <c r="D12" s="7" t="s">
        <v>133</v>
      </c>
      <c r="E12" s="7" t="s">
        <v>134</v>
      </c>
      <c r="F12" s="7">
        <v>1330</v>
      </c>
      <c r="G12" s="7">
        <v>100</v>
      </c>
      <c r="H12" s="7">
        <v>1430</v>
      </c>
      <c r="I12" s="30"/>
    </row>
    <row r="13" s="16" customFormat="1" customHeight="1" spans="1:9">
      <c r="A13" s="23">
        <v>45489</v>
      </c>
      <c r="B13" s="6" t="s">
        <v>96</v>
      </c>
      <c r="C13" s="23">
        <v>45492</v>
      </c>
      <c r="D13" s="7" t="s">
        <v>135</v>
      </c>
      <c r="E13" s="7" t="s">
        <v>136</v>
      </c>
      <c r="F13" s="7">
        <v>980</v>
      </c>
      <c r="G13" s="7">
        <v>100</v>
      </c>
      <c r="H13" s="7">
        <v>1080</v>
      </c>
      <c r="I13" s="30"/>
    </row>
    <row r="14" s="16" customFormat="1" customHeight="1" spans="1:9">
      <c r="A14" s="23">
        <v>45489</v>
      </c>
      <c r="B14" s="7" t="s">
        <v>95</v>
      </c>
      <c r="C14" s="23">
        <v>45492</v>
      </c>
      <c r="D14" s="7" t="s">
        <v>137</v>
      </c>
      <c r="E14" s="7" t="s">
        <v>138</v>
      </c>
      <c r="F14" s="7">
        <v>1210</v>
      </c>
      <c r="G14" s="7">
        <v>100</v>
      </c>
      <c r="H14" s="7">
        <v>1310</v>
      </c>
      <c r="I14" s="30"/>
    </row>
    <row r="15" s="16" customFormat="1" customHeight="1" spans="1:9">
      <c r="A15" s="23">
        <v>45489</v>
      </c>
      <c r="B15" s="7" t="s">
        <v>101</v>
      </c>
      <c r="C15" s="23">
        <v>45492</v>
      </c>
      <c r="D15" s="7" t="s">
        <v>123</v>
      </c>
      <c r="E15" s="7" t="s">
        <v>139</v>
      </c>
      <c r="F15" s="7">
        <v>850</v>
      </c>
      <c r="G15" s="7">
        <v>100</v>
      </c>
      <c r="H15" s="7">
        <v>950</v>
      </c>
      <c r="I15" s="30"/>
    </row>
    <row r="16" s="16" customFormat="1" customHeight="1" spans="1:9">
      <c r="A16" s="23">
        <v>45490</v>
      </c>
      <c r="B16" s="7" t="s">
        <v>81</v>
      </c>
      <c r="C16" s="23">
        <v>45492</v>
      </c>
      <c r="D16" s="7" t="s">
        <v>118</v>
      </c>
      <c r="E16" s="7" t="s">
        <v>140</v>
      </c>
      <c r="F16" s="7">
        <v>2020</v>
      </c>
      <c r="G16" s="7">
        <v>100</v>
      </c>
      <c r="H16" s="7">
        <v>2120</v>
      </c>
      <c r="I16" s="30"/>
    </row>
    <row r="17" s="16" customFormat="1" customHeight="1" spans="1:9">
      <c r="A17" s="23">
        <v>45490</v>
      </c>
      <c r="B17" s="7" t="s">
        <v>86</v>
      </c>
      <c r="C17" s="23">
        <v>45491</v>
      </c>
      <c r="D17" s="7" t="s">
        <v>141</v>
      </c>
      <c r="E17" s="7" t="s">
        <v>142</v>
      </c>
      <c r="F17" s="7">
        <v>1130</v>
      </c>
      <c r="G17" s="7">
        <v>100</v>
      </c>
      <c r="H17" s="7">
        <v>1230</v>
      </c>
      <c r="I17" s="31"/>
    </row>
    <row r="18" s="16" customFormat="1" customHeight="1" spans="1:9">
      <c r="A18" s="23">
        <v>45490</v>
      </c>
      <c r="B18" s="7" t="s">
        <v>86</v>
      </c>
      <c r="C18" s="23">
        <v>45491</v>
      </c>
      <c r="D18" s="7" t="s">
        <v>143</v>
      </c>
      <c r="E18" s="7" t="s">
        <v>144</v>
      </c>
      <c r="F18" s="7">
        <v>1380</v>
      </c>
      <c r="G18" s="7">
        <v>100</v>
      </c>
      <c r="H18" s="7">
        <v>1480</v>
      </c>
      <c r="I18" s="31"/>
    </row>
    <row r="19" s="16" customFormat="1" customHeight="1" spans="1:9">
      <c r="A19" s="23">
        <v>45490</v>
      </c>
      <c r="B19" s="7" t="s">
        <v>86</v>
      </c>
      <c r="C19" s="23">
        <v>45493</v>
      </c>
      <c r="D19" s="7" t="s">
        <v>145</v>
      </c>
      <c r="E19" s="7" t="s">
        <v>146</v>
      </c>
      <c r="F19" s="7">
        <v>1180</v>
      </c>
      <c r="G19" s="7">
        <v>100</v>
      </c>
      <c r="H19" s="7">
        <v>1280</v>
      </c>
      <c r="I19" s="31"/>
    </row>
    <row r="20" s="16" customFormat="1" customHeight="1" spans="1:9">
      <c r="A20" s="23">
        <v>45490</v>
      </c>
      <c r="B20" s="7" t="s">
        <v>86</v>
      </c>
      <c r="C20" s="23">
        <v>45493</v>
      </c>
      <c r="D20" s="7" t="s">
        <v>147</v>
      </c>
      <c r="E20" s="7" t="s">
        <v>148</v>
      </c>
      <c r="F20" s="7">
        <v>790</v>
      </c>
      <c r="G20" s="7">
        <v>100</v>
      </c>
      <c r="H20" s="7">
        <v>890</v>
      </c>
      <c r="I20" s="31"/>
    </row>
    <row r="21" s="16" customFormat="1" customHeight="1" spans="1:9">
      <c r="A21" s="23">
        <v>45490</v>
      </c>
      <c r="B21" s="7" t="s">
        <v>81</v>
      </c>
      <c r="C21" s="23">
        <v>45493</v>
      </c>
      <c r="D21" s="7" t="s">
        <v>121</v>
      </c>
      <c r="E21" s="7" t="s">
        <v>149</v>
      </c>
      <c r="F21" s="7">
        <v>1660</v>
      </c>
      <c r="G21" s="7">
        <v>100</v>
      </c>
      <c r="H21" s="7">
        <v>1760</v>
      </c>
      <c r="I21" s="31"/>
    </row>
    <row r="22" s="16" customFormat="1" customHeight="1" spans="1:9">
      <c r="A22" s="23">
        <v>45490</v>
      </c>
      <c r="B22" s="7" t="s">
        <v>100</v>
      </c>
      <c r="C22" s="23">
        <v>45492</v>
      </c>
      <c r="D22" s="7" t="s">
        <v>112</v>
      </c>
      <c r="E22" s="7" t="s">
        <v>150</v>
      </c>
      <c r="F22" s="7">
        <v>1460</v>
      </c>
      <c r="G22" s="7">
        <v>100</v>
      </c>
      <c r="H22" s="7">
        <v>1560</v>
      </c>
      <c r="I22" s="31"/>
    </row>
    <row r="23" s="16" customFormat="1" customHeight="1" spans="1:9">
      <c r="A23" s="23">
        <v>45490</v>
      </c>
      <c r="B23" s="7" t="s">
        <v>100</v>
      </c>
      <c r="C23" s="23">
        <v>45493</v>
      </c>
      <c r="D23" s="7" t="s">
        <v>151</v>
      </c>
      <c r="E23" s="7" t="s">
        <v>152</v>
      </c>
      <c r="F23" s="7">
        <v>1550</v>
      </c>
      <c r="G23" s="7">
        <v>100</v>
      </c>
      <c r="H23" s="7">
        <v>1650</v>
      </c>
      <c r="I23" s="31"/>
    </row>
    <row r="24" s="16" customFormat="1" customHeight="1" spans="1:9">
      <c r="A24" s="23">
        <v>45491</v>
      </c>
      <c r="B24" s="7" t="s">
        <v>99</v>
      </c>
      <c r="C24" s="23">
        <v>45491</v>
      </c>
      <c r="D24" s="7" t="s">
        <v>137</v>
      </c>
      <c r="E24" s="7" t="s">
        <v>153</v>
      </c>
      <c r="F24" s="7">
        <v>1500</v>
      </c>
      <c r="G24" s="7">
        <v>100</v>
      </c>
      <c r="H24" s="7">
        <f t="shared" ref="H24:H27" si="0">F24+G24</f>
        <v>1600</v>
      </c>
      <c r="I24" s="30"/>
    </row>
    <row r="25" s="16" customFormat="1" customHeight="1" spans="1:9">
      <c r="A25" s="24">
        <v>45491</v>
      </c>
      <c r="B25" s="25" t="s">
        <v>96</v>
      </c>
      <c r="C25" s="24">
        <v>45493</v>
      </c>
      <c r="D25" s="25" t="s">
        <v>154</v>
      </c>
      <c r="E25" s="25" t="s">
        <v>155</v>
      </c>
      <c r="F25" s="25">
        <v>1410</v>
      </c>
      <c r="G25" s="25">
        <v>0</v>
      </c>
      <c r="H25" s="25">
        <f t="shared" si="0"/>
        <v>1410</v>
      </c>
      <c r="I25" s="30" t="s">
        <v>156</v>
      </c>
    </row>
    <row r="26" s="16" customFormat="1" customHeight="1" spans="1:9">
      <c r="A26" s="23">
        <v>45492</v>
      </c>
      <c r="B26" s="7" t="s">
        <v>101</v>
      </c>
      <c r="C26" s="23">
        <v>45493</v>
      </c>
      <c r="D26" s="7" t="s">
        <v>135</v>
      </c>
      <c r="E26" s="7" t="s">
        <v>157</v>
      </c>
      <c r="F26" s="7">
        <v>1360</v>
      </c>
      <c r="G26" s="7">
        <v>100</v>
      </c>
      <c r="H26" s="7">
        <f t="shared" si="0"/>
        <v>1460</v>
      </c>
      <c r="I26" s="30"/>
    </row>
    <row r="27" s="16" customFormat="1" customHeight="1" spans="1:9">
      <c r="A27" s="23">
        <v>45494</v>
      </c>
      <c r="B27" s="7" t="s">
        <v>99</v>
      </c>
      <c r="C27" s="23">
        <v>45494</v>
      </c>
      <c r="D27" s="7" t="s">
        <v>135</v>
      </c>
      <c r="E27" s="7" t="s">
        <v>136</v>
      </c>
      <c r="F27" s="7">
        <v>1150</v>
      </c>
      <c r="G27" s="7">
        <v>100</v>
      </c>
      <c r="H27" s="7">
        <f t="shared" si="0"/>
        <v>1250</v>
      </c>
      <c r="I27" s="30"/>
    </row>
    <row r="28" s="17" customFormat="1" customHeight="1" spans="1:9">
      <c r="A28" s="26"/>
      <c r="B28" s="26"/>
      <c r="C28" s="26"/>
      <c r="D28" s="26"/>
      <c r="E28" s="26"/>
      <c r="F28" s="26"/>
      <c r="G28" s="26" t="s">
        <v>79</v>
      </c>
      <c r="H28" s="26">
        <f>SUM(H2:H27)</f>
        <v>33803</v>
      </c>
      <c r="I28" s="32"/>
    </row>
    <row r="29" s="16" customFormat="1" customHeight="1" spans="1:9">
      <c r="A29" s="27"/>
      <c r="B29" s="27"/>
      <c r="C29" s="27"/>
      <c r="D29" s="27"/>
      <c r="E29" s="27"/>
      <c r="F29" s="27"/>
      <c r="G29" s="27"/>
      <c r="H29" s="27"/>
      <c r="I29" s="30"/>
    </row>
    <row r="30" s="16" customFormat="1" customHeight="1" spans="1:9">
      <c r="A30" s="27"/>
      <c r="B30" s="27"/>
      <c r="C30" s="27"/>
      <c r="D30" s="27"/>
      <c r="E30" s="27"/>
      <c r="F30" s="27"/>
      <c r="G30" s="27"/>
      <c r="H30" s="27"/>
      <c r="I30" s="30"/>
    </row>
    <row r="31" s="16" customFormat="1" customHeight="1" spans="1:9">
      <c r="A31" s="27"/>
      <c r="B31" s="27"/>
      <c r="C31" s="27"/>
      <c r="D31" s="27"/>
      <c r="E31" s="27"/>
      <c r="F31" s="27"/>
      <c r="G31" s="27"/>
      <c r="H31" s="27"/>
      <c r="I31" s="30"/>
    </row>
    <row r="32" s="16" customFormat="1" customHeight="1" spans="1:9">
      <c r="A32" s="28"/>
      <c r="B32" s="28"/>
      <c r="C32" s="28"/>
      <c r="D32" s="28"/>
      <c r="E32" s="28"/>
      <c r="F32" s="28"/>
      <c r="G32" s="28"/>
      <c r="H32" s="28"/>
      <c r="I32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22" sqref="D22"/>
    </sheetView>
  </sheetViews>
  <sheetFormatPr defaultColWidth="9" defaultRowHeight="13.5"/>
  <cols>
    <col min="1" max="2" width="9" style="1"/>
    <col min="3" max="3" width="16.625" style="1" customWidth="1"/>
    <col min="4" max="5" width="9" style="1"/>
    <col min="6" max="6" width="10.875" style="1" customWidth="1"/>
    <col min="7" max="7" width="30.625" style="1" customWidth="1"/>
    <col min="8" max="8" width="34" style="1" customWidth="1"/>
    <col min="9" max="9" width="9" style="1"/>
    <col min="10" max="10" width="12.375" style="1" customWidth="1"/>
    <col min="11" max="11" width="26.875" style="1" customWidth="1"/>
    <col min="12" max="12" width="21.625" style="1" customWidth="1"/>
    <col min="13" max="16384" width="9" style="1"/>
  </cols>
  <sheetData>
    <row r="1" s="1" customFormat="1" ht="27" customHeight="1" spans="1:11">
      <c r="A1" s="5" t="s">
        <v>158</v>
      </c>
      <c r="B1" s="5" t="s">
        <v>75</v>
      </c>
      <c r="C1" s="5" t="s">
        <v>159</v>
      </c>
      <c r="D1" s="5" t="s">
        <v>160</v>
      </c>
      <c r="E1" s="5" t="s">
        <v>161</v>
      </c>
      <c r="F1" s="5" t="s">
        <v>109</v>
      </c>
      <c r="G1" s="5" t="s">
        <v>162</v>
      </c>
      <c r="H1" s="5" t="s">
        <v>163</v>
      </c>
      <c r="I1" s="5" t="s">
        <v>164</v>
      </c>
      <c r="J1" s="5" t="s">
        <v>165</v>
      </c>
      <c r="K1" s="14" t="s">
        <v>9</v>
      </c>
    </row>
    <row r="2" s="1" customFormat="1" ht="27" customHeight="1" spans="1:11">
      <c r="A2" s="11">
        <v>45493</v>
      </c>
      <c r="B2" s="8" t="s">
        <v>91</v>
      </c>
      <c r="C2" s="6">
        <v>13924068404</v>
      </c>
      <c r="D2" s="9">
        <v>0.0416666666666667</v>
      </c>
      <c r="E2" s="8" t="s">
        <v>166</v>
      </c>
      <c r="F2" s="8" t="s">
        <v>167</v>
      </c>
      <c r="G2" s="8" t="s">
        <v>168</v>
      </c>
      <c r="H2" s="8" t="s">
        <v>169</v>
      </c>
      <c r="I2" s="8" t="s">
        <v>170</v>
      </c>
      <c r="J2" s="8">
        <v>700</v>
      </c>
      <c r="K2" s="8"/>
    </row>
    <row r="3" s="1" customFormat="1" ht="27" customHeight="1" spans="1:11">
      <c r="A3" s="11">
        <v>45491</v>
      </c>
      <c r="B3" s="8" t="s">
        <v>96</v>
      </c>
      <c r="C3" s="12">
        <v>18616196223</v>
      </c>
      <c r="D3" s="9">
        <v>0.53125</v>
      </c>
      <c r="E3" s="8" t="s">
        <v>166</v>
      </c>
      <c r="F3" s="8" t="s">
        <v>171</v>
      </c>
      <c r="G3" s="8" t="s">
        <v>172</v>
      </c>
      <c r="H3" s="8" t="s">
        <v>173</v>
      </c>
      <c r="I3" s="8" t="s">
        <v>174</v>
      </c>
      <c r="J3" s="8">
        <v>500</v>
      </c>
      <c r="K3" s="8"/>
    </row>
    <row r="4" s="1" customFormat="1" ht="27" customHeight="1" spans="1:11">
      <c r="A4" s="11">
        <v>45493</v>
      </c>
      <c r="B4" s="8" t="s">
        <v>96</v>
      </c>
      <c r="C4" s="13"/>
      <c r="D4" s="9">
        <v>0.6875</v>
      </c>
      <c r="E4" s="8" t="s">
        <v>166</v>
      </c>
      <c r="F4" s="8" t="s">
        <v>155</v>
      </c>
      <c r="G4" s="8" t="s">
        <v>175</v>
      </c>
      <c r="H4" s="8" t="s">
        <v>176</v>
      </c>
      <c r="I4" s="8" t="s">
        <v>177</v>
      </c>
      <c r="J4" s="8">
        <v>500</v>
      </c>
      <c r="K4" s="8"/>
    </row>
    <row r="5" s="1" customFormat="1" ht="27" customHeight="1" spans="1:11">
      <c r="A5" s="11">
        <v>45492</v>
      </c>
      <c r="B5" s="8" t="s">
        <v>95</v>
      </c>
      <c r="C5" s="12">
        <v>13552382336</v>
      </c>
      <c r="D5" s="9">
        <v>0.25</v>
      </c>
      <c r="E5" s="8" t="s">
        <v>166</v>
      </c>
      <c r="F5" s="8" t="s">
        <v>138</v>
      </c>
      <c r="G5" s="8" t="s">
        <v>178</v>
      </c>
      <c r="H5" s="8" t="s">
        <v>179</v>
      </c>
      <c r="I5" s="8" t="s">
        <v>180</v>
      </c>
      <c r="J5" s="8">
        <v>500</v>
      </c>
      <c r="K5" s="8"/>
    </row>
    <row r="6" s="1" customFormat="1" ht="27" customHeight="1" spans="1:11">
      <c r="A6" s="11">
        <v>45493</v>
      </c>
      <c r="B6" s="8" t="s">
        <v>95</v>
      </c>
      <c r="C6" s="13"/>
      <c r="D6" s="8"/>
      <c r="E6" s="8" t="s">
        <v>166</v>
      </c>
      <c r="F6" s="8"/>
      <c r="G6" s="8" t="s">
        <v>179</v>
      </c>
      <c r="H6" s="8" t="s">
        <v>178</v>
      </c>
      <c r="I6" s="8" t="s">
        <v>180</v>
      </c>
      <c r="J6" s="8">
        <v>100</v>
      </c>
      <c r="K6" s="8" t="s">
        <v>181</v>
      </c>
    </row>
    <row r="7" s="1" customFormat="1" ht="32" customHeight="1" spans="1:11">
      <c r="A7" s="8"/>
      <c r="B7" s="8"/>
      <c r="C7" s="8"/>
      <c r="D7" s="8"/>
      <c r="E7" s="8"/>
      <c r="F7" s="8"/>
      <c r="G7" s="8"/>
      <c r="H7" s="8"/>
      <c r="I7" s="8"/>
      <c r="J7" s="15">
        <f>SUM(J2:J6)</f>
        <v>2300</v>
      </c>
      <c r="K7" s="8"/>
    </row>
    <row r="14" s="1" customFormat="1" ht="9" customHeight="1"/>
  </sheetData>
  <mergeCells count="2">
    <mergeCell ref="C3:C4"/>
    <mergeCell ref="C5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selection activeCell="E17" sqref="E17"/>
    </sheetView>
  </sheetViews>
  <sheetFormatPr defaultColWidth="9" defaultRowHeight="13.5"/>
  <cols>
    <col min="1" max="1" width="18.75" style="1" customWidth="1"/>
    <col min="2" max="2" width="16.25" style="1" customWidth="1"/>
    <col min="3" max="3" width="9" style="1"/>
    <col min="4" max="4" width="14.75" style="1" customWidth="1"/>
    <col min="5" max="5" width="14" style="1" customWidth="1"/>
    <col min="6" max="7" width="9" style="1"/>
    <col min="8" max="8" width="17.75" style="1" customWidth="1"/>
    <col min="9" max="10" width="9" style="1"/>
    <col min="11" max="11" width="15.125" style="1" customWidth="1"/>
    <col min="12" max="12" width="13" style="1" customWidth="1"/>
    <col min="13" max="13" width="12.875" style="1" customWidth="1"/>
    <col min="14" max="15" width="11" style="1" customWidth="1"/>
    <col min="16" max="16" width="15" style="1" customWidth="1"/>
    <col min="17" max="16384" width="9" style="1"/>
  </cols>
  <sheetData>
    <row r="1" s="1" customFormat="1" ht="40" customHeight="1" spans="1:17">
      <c r="A1" s="3" t="s">
        <v>182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8" customHeight="1" spans="1:17">
      <c r="A2" s="5" t="s">
        <v>75</v>
      </c>
      <c r="B2" s="5" t="s">
        <v>159</v>
      </c>
      <c r="C2" s="5" t="s">
        <v>158</v>
      </c>
      <c r="D2" s="5" t="s">
        <v>109</v>
      </c>
      <c r="E2" s="5" t="s">
        <v>183</v>
      </c>
      <c r="F2" s="5" t="s">
        <v>161</v>
      </c>
      <c r="G2" s="5" t="s">
        <v>69</v>
      </c>
      <c r="H2" s="5" t="s">
        <v>184</v>
      </c>
      <c r="I2" s="5"/>
      <c r="J2" s="5" t="s">
        <v>158</v>
      </c>
      <c r="K2" s="5" t="s">
        <v>109</v>
      </c>
      <c r="L2" s="5" t="s">
        <v>185</v>
      </c>
      <c r="M2" s="5" t="s">
        <v>186</v>
      </c>
      <c r="N2" s="5" t="s">
        <v>161</v>
      </c>
      <c r="O2" s="5" t="s">
        <v>69</v>
      </c>
      <c r="P2" s="5" t="s">
        <v>187</v>
      </c>
      <c r="Q2" s="5" t="s">
        <v>9</v>
      </c>
    </row>
    <row r="3" s="1" customFormat="1" ht="28" customHeight="1" spans="1:17">
      <c r="A3" s="6" t="s">
        <v>125</v>
      </c>
      <c r="B3" s="6">
        <v>18904417988</v>
      </c>
      <c r="C3" s="7">
        <v>19</v>
      </c>
      <c r="D3" s="8" t="s">
        <v>127</v>
      </c>
      <c r="E3" s="9">
        <v>0.630555555555556</v>
      </c>
      <c r="F3" s="8" t="s">
        <v>188</v>
      </c>
      <c r="G3" s="8">
        <v>400</v>
      </c>
      <c r="H3" s="8"/>
      <c r="I3" s="8"/>
      <c r="J3" s="7">
        <v>19</v>
      </c>
      <c r="K3" s="8" t="s">
        <v>129</v>
      </c>
      <c r="L3" s="9">
        <v>0.786805555555556</v>
      </c>
      <c r="M3" s="9">
        <v>0.743055555555556</v>
      </c>
      <c r="N3" s="8" t="s">
        <v>188</v>
      </c>
      <c r="O3" s="8">
        <v>400</v>
      </c>
      <c r="P3" s="8"/>
      <c r="Q3" s="8" t="s">
        <v>189</v>
      </c>
    </row>
    <row r="4" s="1" customFormat="1" ht="28" customHeight="1" spans="1:17">
      <c r="A4" s="6" t="s">
        <v>89</v>
      </c>
      <c r="B4" s="6">
        <v>18623407751</v>
      </c>
      <c r="C4" s="7">
        <v>19</v>
      </c>
      <c r="D4" s="8" t="s">
        <v>113</v>
      </c>
      <c r="E4" s="9">
        <v>0.565972222222222</v>
      </c>
      <c r="F4" s="8" t="s">
        <v>190</v>
      </c>
      <c r="G4" s="8">
        <v>600</v>
      </c>
      <c r="H4" s="8"/>
      <c r="I4" s="8"/>
      <c r="J4" s="7">
        <v>20</v>
      </c>
      <c r="K4" s="8" t="s">
        <v>191</v>
      </c>
      <c r="L4" s="9">
        <v>0.354166666666667</v>
      </c>
      <c r="M4" s="9">
        <v>0.229166666666667</v>
      </c>
      <c r="N4" s="8" t="s">
        <v>190</v>
      </c>
      <c r="O4" s="8">
        <v>600</v>
      </c>
      <c r="P4" s="8"/>
      <c r="Q4" s="8"/>
    </row>
    <row r="5" s="1" customFormat="1" ht="28" customHeight="1" spans="1:17">
      <c r="A5" s="6" t="s">
        <v>91</v>
      </c>
      <c r="B5" s="6">
        <v>13924068404</v>
      </c>
      <c r="C5" s="7">
        <v>18</v>
      </c>
      <c r="D5" s="8" t="s">
        <v>124</v>
      </c>
      <c r="E5" s="9">
        <v>0.979166666666667</v>
      </c>
      <c r="F5" s="8" t="s">
        <v>188</v>
      </c>
      <c r="G5" s="8">
        <v>500</v>
      </c>
      <c r="H5" s="8"/>
      <c r="I5" s="8"/>
      <c r="J5" s="7">
        <v>19</v>
      </c>
      <c r="K5" s="8" t="s">
        <v>192</v>
      </c>
      <c r="L5" s="9">
        <v>0.836805555555556</v>
      </c>
      <c r="M5" s="9">
        <v>0.708333333333333</v>
      </c>
      <c r="N5" s="8" t="s">
        <v>188</v>
      </c>
      <c r="O5" s="8">
        <v>500</v>
      </c>
      <c r="P5" s="8"/>
      <c r="Q5" s="8"/>
    </row>
    <row r="6" s="1" customFormat="1" ht="28" customHeight="1" spans="1:17">
      <c r="A6" s="6" t="s">
        <v>94</v>
      </c>
      <c r="B6" s="6">
        <v>18948172888</v>
      </c>
      <c r="C6" s="7">
        <v>18</v>
      </c>
      <c r="D6" s="8" t="s">
        <v>131</v>
      </c>
      <c r="E6" s="9">
        <v>0.694444444444444</v>
      </c>
      <c r="F6" s="8" t="s">
        <v>188</v>
      </c>
      <c r="G6" s="8">
        <v>500</v>
      </c>
      <c r="H6" s="8"/>
      <c r="I6" s="8"/>
      <c r="J6" s="7">
        <v>20</v>
      </c>
      <c r="K6" s="8" t="s">
        <v>132</v>
      </c>
      <c r="L6" s="9">
        <v>0.659722222222222</v>
      </c>
      <c r="M6" s="9">
        <v>0.555555555555556</v>
      </c>
      <c r="N6" s="8" t="s">
        <v>188</v>
      </c>
      <c r="O6" s="8">
        <v>500</v>
      </c>
      <c r="P6" s="8"/>
      <c r="Q6" s="8"/>
    </row>
    <row r="7" s="1" customFormat="1" ht="28" customHeight="1" spans="1:17">
      <c r="A7" s="6" t="s">
        <v>96</v>
      </c>
      <c r="B7" s="6">
        <v>18616196223</v>
      </c>
      <c r="C7" s="7">
        <v>18</v>
      </c>
      <c r="D7" s="8" t="s">
        <v>171</v>
      </c>
      <c r="E7" s="9">
        <v>0.767361111111111</v>
      </c>
      <c r="F7" s="8" t="s">
        <v>188</v>
      </c>
      <c r="G7" s="8">
        <v>500</v>
      </c>
      <c r="H7" s="8"/>
      <c r="I7" s="8"/>
      <c r="J7" s="7">
        <v>19</v>
      </c>
      <c r="K7" s="8" t="s">
        <v>155</v>
      </c>
      <c r="L7" s="9">
        <v>0.96875</v>
      </c>
      <c r="M7" s="9">
        <v>0.864583333333333</v>
      </c>
      <c r="N7" s="8" t="s">
        <v>188</v>
      </c>
      <c r="O7" s="8">
        <v>500</v>
      </c>
      <c r="P7" s="8"/>
      <c r="Q7" s="8"/>
    </row>
    <row r="8" s="1" customFormat="1" ht="28" customHeight="1" spans="1:17">
      <c r="A8" s="6" t="s">
        <v>81</v>
      </c>
      <c r="B8" s="6">
        <v>13560393808</v>
      </c>
      <c r="C8" s="7">
        <v>19</v>
      </c>
      <c r="D8" s="8" t="s">
        <v>193</v>
      </c>
      <c r="E8" s="9">
        <v>0.527777777777778</v>
      </c>
      <c r="F8" s="8" t="s">
        <v>188</v>
      </c>
      <c r="G8" s="8">
        <v>500</v>
      </c>
      <c r="H8" s="8"/>
      <c r="I8" s="8"/>
      <c r="J8" s="7">
        <v>20</v>
      </c>
      <c r="K8" s="8" t="s">
        <v>194</v>
      </c>
      <c r="L8" s="9">
        <v>0.520833333333333</v>
      </c>
      <c r="M8" s="9">
        <v>0.395833333333333</v>
      </c>
      <c r="N8" s="8" t="s">
        <v>188</v>
      </c>
      <c r="O8" s="8">
        <v>500</v>
      </c>
      <c r="P8" s="8"/>
      <c r="Q8" s="8"/>
    </row>
    <row r="9" s="1" customFormat="1" ht="28" customHeight="1" spans="1:17">
      <c r="A9" s="6" t="s">
        <v>86</v>
      </c>
      <c r="B9" s="6">
        <v>13926719111</v>
      </c>
      <c r="C9" s="7">
        <v>18</v>
      </c>
      <c r="D9" s="8" t="s">
        <v>195</v>
      </c>
      <c r="E9" s="9">
        <v>0.770833333333333</v>
      </c>
      <c r="F9" s="8" t="s">
        <v>188</v>
      </c>
      <c r="G9" s="8">
        <v>500</v>
      </c>
      <c r="H9" s="8"/>
      <c r="I9" s="8"/>
      <c r="J9" s="7">
        <v>20</v>
      </c>
      <c r="K9" s="8" t="s">
        <v>196</v>
      </c>
      <c r="L9" s="9">
        <v>0.336805555555556</v>
      </c>
      <c r="M9" s="9">
        <v>0.211805555555556</v>
      </c>
      <c r="N9" s="8" t="s">
        <v>188</v>
      </c>
      <c r="O9" s="8">
        <v>500</v>
      </c>
      <c r="P9" s="8"/>
      <c r="Q9" s="8"/>
    </row>
    <row r="10" s="1" customFormat="1" ht="28" customHeight="1" spans="1:17">
      <c r="A10" s="6" t="s">
        <v>95</v>
      </c>
      <c r="B10" s="6">
        <v>13552382336</v>
      </c>
      <c r="C10" s="7">
        <v>19</v>
      </c>
      <c r="D10" s="8" t="s">
        <v>138</v>
      </c>
      <c r="E10" s="9">
        <v>0.4375</v>
      </c>
      <c r="F10" s="8" t="s">
        <v>188</v>
      </c>
      <c r="G10" s="8">
        <v>500</v>
      </c>
      <c r="H10" s="8"/>
      <c r="I10" s="8"/>
      <c r="J10" s="7"/>
      <c r="K10" s="8"/>
      <c r="L10" s="9"/>
      <c r="M10" s="9"/>
      <c r="N10" s="8"/>
      <c r="O10" s="8"/>
      <c r="P10" s="8"/>
      <c r="Q10" s="8"/>
    </row>
    <row r="11" s="1" customFormat="1" ht="28" customHeight="1" spans="1:17">
      <c r="A11" s="6" t="s">
        <v>197</v>
      </c>
      <c r="B11" s="6">
        <v>18616196223</v>
      </c>
      <c r="C11" s="7">
        <v>19</v>
      </c>
      <c r="D11" s="8"/>
      <c r="E11" s="8"/>
      <c r="F11" s="8"/>
      <c r="G11" s="8">
        <v>700</v>
      </c>
      <c r="H11" s="8" t="s">
        <v>198</v>
      </c>
      <c r="I11" s="8"/>
      <c r="J11" s="8"/>
      <c r="K11" s="8"/>
      <c r="L11" s="8"/>
      <c r="M11" s="8"/>
      <c r="N11" s="8"/>
      <c r="O11" s="8"/>
      <c r="P11" s="8"/>
      <c r="Q11" s="8"/>
    </row>
    <row r="12" s="1" customFormat="1" ht="28" customHeight="1" spans="1:17">
      <c r="A12" s="8" t="s">
        <v>79</v>
      </c>
      <c r="B12" s="8"/>
      <c r="C12" s="8"/>
      <c r="D12" s="8"/>
      <c r="E12" s="8"/>
      <c r="F12" s="8"/>
      <c r="G12" s="8">
        <f>SUM(G3:G11)</f>
        <v>4700</v>
      </c>
      <c r="H12" s="8"/>
      <c r="I12" s="8"/>
      <c r="J12" s="8"/>
      <c r="K12" s="8"/>
      <c r="L12" s="8"/>
      <c r="M12" s="8"/>
      <c r="N12" s="8"/>
      <c r="O12" s="8">
        <f>SUM(O3:O11)</f>
        <v>3500</v>
      </c>
      <c r="P12" s="8"/>
      <c r="Q12" s="8"/>
    </row>
    <row r="13" s="2" customFormat="1" ht="28" customHeight="1" spans="1:17">
      <c r="A13" s="10" t="s">
        <v>104</v>
      </c>
      <c r="B13" s="10"/>
      <c r="C13" s="10"/>
      <c r="D13" s="10"/>
      <c r="E13" s="10"/>
      <c r="F13" s="10"/>
      <c r="G13" s="10">
        <v>8200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="1" customFormat="1" ht="28" customHeight="1"/>
    <row r="15" s="1" customFormat="1" ht="28" customHeight="1"/>
    <row r="16" s="1" customFormat="1" ht="28" customHeight="1"/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项目结算单</vt:lpstr>
      <vt:lpstr>附件住宿清单</vt:lpstr>
      <vt:lpstr>附件机票清单</vt:lpstr>
      <vt:lpstr>附件属地用车清单</vt:lpstr>
      <vt:lpstr>附件哈尔滨用车清单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霜霜</cp:lastModifiedBy>
  <dcterms:created xsi:type="dcterms:W3CDTF">2024-06-20T17:13:00Z</dcterms:created>
  <dcterms:modified xsi:type="dcterms:W3CDTF">2024-07-26T06:17:35Z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2024-06-20T09:13:24Z</vt:filetime>
  </property>
  <property fmtid="{D5CDD505-2E9C-101B-9397-08002B2CF9AE}" pid="4" name="UsrData">
    <vt:lpwstr>6673f2b15ac744001fb0ef4cwl</vt:lpwstr>
  </property>
  <property fmtid="{D5CDD505-2E9C-101B-9397-08002B2CF9AE}" pid="5" name="ICV">
    <vt:lpwstr>5F78FAB922A14B48A7DB9215A8E76ABC_13</vt:lpwstr>
  </property>
  <property fmtid="{D5CDD505-2E9C-101B-9397-08002B2CF9AE}" pid="6" name="KSOProductBuildVer">
    <vt:lpwstr>2052-12.1.0.17147</vt:lpwstr>
  </property>
</Properties>
</file>