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lian.gu\Desktop\康华DA设计\迈可信四价流脑新产品手册设计\"/>
    </mc:Choice>
  </mc:AlternateContent>
  <bookViews>
    <workbookView xWindow="0" yWindow="0" windowWidth="19590" windowHeight="9585"/>
  </bookViews>
  <sheets>
    <sheet name="报价单" sheetId="2" r:id="rId1"/>
  </sheets>
  <calcPr calcId="152511"/>
</workbook>
</file>

<file path=xl/calcChain.xml><?xml version="1.0" encoding="utf-8"?>
<calcChain xmlns="http://schemas.openxmlformats.org/spreadsheetml/2006/main">
  <c r="D7" i="2" l="1"/>
  <c r="D5" i="2"/>
  <c r="I23" i="2"/>
  <c r="I21" i="2"/>
  <c r="I17" i="2"/>
  <c r="I16" i="2"/>
  <c r="I15" i="2"/>
  <c r="B5" i="2"/>
  <c r="I14" i="2"/>
  <c r="I13" i="2"/>
  <c r="H19" i="2" l="1"/>
  <c r="D8" i="2" l="1"/>
</calcChain>
</file>

<file path=xl/sharedStrings.xml><?xml version="1.0" encoding="utf-8"?>
<sst xmlns="http://schemas.openxmlformats.org/spreadsheetml/2006/main" count="48" uniqueCount="43">
  <si>
    <t>税 Tax</t>
  </si>
  <si>
    <t>总计 Total</t>
  </si>
  <si>
    <t>Item</t>
    <phoneticPr fontId="1" type="noConversion"/>
  </si>
  <si>
    <t>Descripation描述</t>
  </si>
  <si>
    <t>Quotation
报价</t>
  </si>
  <si>
    <t>报价明细表 Quotation Breakdown</t>
  </si>
  <si>
    <t xml:space="preserve">Item  </t>
  </si>
  <si>
    <t>Descripation</t>
    <phoneticPr fontId="1" type="noConversion"/>
  </si>
  <si>
    <t>Unit</t>
  </si>
  <si>
    <t>Qty</t>
    <phoneticPr fontId="1" type="noConversion"/>
  </si>
  <si>
    <t>Total(RMB)</t>
    <phoneticPr fontId="1" type="noConversion"/>
  </si>
  <si>
    <t>Total Amount</t>
    <phoneticPr fontId="1" type="noConversion"/>
  </si>
  <si>
    <t>上海麦田公共关系咨询有限公司</t>
    <phoneticPr fontId="1" type="noConversion"/>
  </si>
  <si>
    <t>Quotation Summary 报价总表</t>
    <phoneticPr fontId="4" type="noConversion"/>
  </si>
  <si>
    <t>Unit Price</t>
    <phoneticPr fontId="1" type="noConversion"/>
  </si>
  <si>
    <t>Agency: must fill in
供应商（填入右边橘色处）</t>
    <phoneticPr fontId="1" type="noConversion"/>
  </si>
  <si>
    <t>2-1</t>
    <phoneticPr fontId="1" type="noConversion"/>
  </si>
  <si>
    <t>图片版权</t>
    <phoneticPr fontId="1" type="noConversion"/>
  </si>
  <si>
    <t>张</t>
    <phoneticPr fontId="1" type="noConversion"/>
  </si>
  <si>
    <t>按实际结算</t>
    <phoneticPr fontId="1" type="noConversion"/>
  </si>
  <si>
    <t>图片版权</t>
    <phoneticPr fontId="1" type="noConversion"/>
  </si>
  <si>
    <t>按实际结算</t>
    <phoneticPr fontId="1" type="noConversion"/>
  </si>
  <si>
    <t>Size</t>
    <phoneticPr fontId="1" type="noConversion"/>
  </si>
  <si>
    <t>Time of usage</t>
    <phoneticPr fontId="1" type="noConversion"/>
  </si>
  <si>
    <t>DA封面封底设计</t>
    <phoneticPr fontId="1" type="noConversion"/>
  </si>
  <si>
    <t>Total</t>
    <phoneticPr fontId="1" type="noConversion"/>
  </si>
  <si>
    <t>DA内页设计排版</t>
    <phoneticPr fontId="1" type="noConversion"/>
  </si>
  <si>
    <t>1-2</t>
    <phoneticPr fontId="1" type="noConversion"/>
  </si>
  <si>
    <t>1-1</t>
    <phoneticPr fontId="1" type="noConversion"/>
  </si>
  <si>
    <t>医学支持</t>
    <phoneticPr fontId="1" type="noConversion"/>
  </si>
  <si>
    <t>小时</t>
    <phoneticPr fontId="1" type="noConversion"/>
  </si>
  <si>
    <t>图片版权</t>
    <phoneticPr fontId="1" type="noConversion"/>
  </si>
  <si>
    <t>p/页</t>
    <phoneticPr fontId="1" type="noConversion"/>
  </si>
  <si>
    <t>DA主画面设计</t>
    <phoneticPr fontId="1" type="noConversion"/>
  </si>
  <si>
    <t>1-3</t>
  </si>
  <si>
    <t>1-4</t>
  </si>
  <si>
    <t xml:space="preserve">根据slogan、产品概念、盾牌形象延伸，和确定的主画面，精细封面和封底设计,含修改和完稿，共2p </t>
    <phoneticPr fontId="1" type="noConversion"/>
  </si>
  <si>
    <t>迈可信四价流脑产品手册设计</t>
    <phoneticPr fontId="1" type="noConversion"/>
  </si>
  <si>
    <t>根据客户要求，体现全画面的主题是“安全”“保护”,美化排版，含修改和完稿，共2p</t>
    <phoneticPr fontId="1" type="noConversion"/>
  </si>
  <si>
    <t>设计根据需求，提供两版产品手册kv风格选择</t>
    <phoneticPr fontId="1" type="noConversion"/>
  </si>
  <si>
    <t>医学梳理资料，帮助设计理解</t>
    <phoneticPr fontId="1" type="noConversion"/>
  </si>
  <si>
    <t>A4</t>
    <phoneticPr fontId="1" type="noConversion"/>
  </si>
  <si>
    <t>A4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</si>
</sst>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2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u/>
      <sz val="12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6"/>
      <name val="微软雅黑"/>
      <family val="2"/>
      <charset val="134"/>
    </font>
    <font>
      <b/>
      <sz val="12"/>
      <color indexed="8"/>
      <name val="微软雅黑"/>
      <family val="2"/>
      <charset val="13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5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</cellStyleXfs>
  <cellXfs count="66">
    <xf numFmtId="0" fontId="0" fillId="0" borderId="0" xfId="0"/>
    <xf numFmtId="0" fontId="30" fillId="0" borderId="0" xfId="0" applyFont="1"/>
    <xf numFmtId="0" fontId="30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31" fillId="25" borderId="11" xfId="0" applyFont="1" applyFill="1" applyBorder="1" applyAlignment="1">
      <alignment horizontal="center" vertical="center"/>
    </xf>
    <xf numFmtId="0" fontId="31" fillId="25" borderId="1" xfId="0" applyFont="1" applyFill="1" applyBorder="1" applyAlignment="1">
      <alignment horizontal="center" vertical="center"/>
    </xf>
    <xf numFmtId="0" fontId="32" fillId="0" borderId="0" xfId="0" applyFont="1"/>
    <xf numFmtId="0" fontId="30" fillId="0" borderId="11" xfId="0" applyFont="1" applyBorder="1" applyAlignment="1">
      <alignment horizontal="center" vertical="center"/>
    </xf>
    <xf numFmtId="176" fontId="30" fillId="0" borderId="1" xfId="62" applyFont="1" applyBorder="1" applyAlignment="1"/>
    <xf numFmtId="0" fontId="33" fillId="0" borderId="0" xfId="0" applyFont="1"/>
    <xf numFmtId="0" fontId="30" fillId="0" borderId="11" xfId="0" applyFont="1" applyBorder="1" applyAlignment="1">
      <alignment horizontal="center" wrapText="1"/>
    </xf>
    <xf numFmtId="43" fontId="30" fillId="0" borderId="1" xfId="62" applyNumberFormat="1" applyFont="1" applyBorder="1" applyAlignment="1"/>
    <xf numFmtId="0" fontId="30" fillId="0" borderId="0" xfId="0" applyFont="1" applyBorder="1" applyAlignment="1">
      <alignment horizontal="center"/>
    </xf>
    <xf numFmtId="0" fontId="30" fillId="0" borderId="0" xfId="0" applyFont="1" applyFill="1" applyBorder="1" applyAlignment="1">
      <alignment wrapText="1"/>
    </xf>
    <xf numFmtId="0" fontId="30" fillId="0" borderId="0" xfId="0" applyFont="1" applyBorder="1"/>
    <xf numFmtId="0" fontId="30" fillId="0" borderId="0" xfId="0" applyFont="1" applyBorder="1" applyAlignment="1">
      <alignment horizontal="right"/>
    </xf>
    <xf numFmtId="0" fontId="31" fillId="26" borderId="1" xfId="0" applyFont="1" applyFill="1" applyBorder="1" applyAlignment="1">
      <alignment horizontal="center" vertical="center" wrapText="1"/>
    </xf>
    <xf numFmtId="177" fontId="34" fillId="26" borderId="1" xfId="0" applyNumberFormat="1" applyFont="1" applyFill="1" applyBorder="1" applyAlignment="1">
      <alignment horizontal="center" vertical="center" wrapText="1"/>
    </xf>
    <xf numFmtId="177" fontId="31" fillId="26" borderId="1" xfId="0" applyNumberFormat="1" applyFont="1" applyFill="1" applyBorder="1" applyAlignment="1">
      <alignment horizontal="center" vertical="center" wrapText="1"/>
    </xf>
    <xf numFmtId="177" fontId="31" fillId="26" borderId="11" xfId="0" applyNumberFormat="1" applyFont="1" applyFill="1" applyBorder="1" applyAlignment="1">
      <alignment horizontal="center" vertical="center" wrapText="1"/>
    </xf>
    <xf numFmtId="177" fontId="31" fillId="26" borderId="1" xfId="0" applyNumberFormat="1" applyFont="1" applyFill="1" applyBorder="1" applyAlignment="1">
      <alignment horizontal="right" vertical="center" wrapText="1"/>
    </xf>
    <xf numFmtId="0" fontId="35" fillId="27" borderId="12" xfId="0" applyFont="1" applyFill="1" applyBorder="1" applyAlignment="1">
      <alignment horizontal="center" vertical="center"/>
    </xf>
    <xf numFmtId="0" fontId="35" fillId="27" borderId="0" xfId="0" applyFont="1" applyFill="1" applyBorder="1" applyAlignment="1">
      <alignment horizontal="left"/>
    </xf>
    <xf numFmtId="0" fontId="30" fillId="27" borderId="0" xfId="0" applyFont="1" applyFill="1" applyBorder="1"/>
    <xf numFmtId="177" fontId="30" fillId="27" borderId="0" xfId="0" applyNumberFormat="1" applyFont="1" applyFill="1" applyBorder="1" applyAlignment="1">
      <alignment horizontal="right" vertical="center"/>
    </xf>
    <xf numFmtId="178" fontId="35" fillId="27" borderId="13" xfId="0" applyNumberFormat="1" applyFont="1" applyFill="1" applyBorder="1" applyAlignment="1">
      <alignment horizontal="right"/>
    </xf>
    <xf numFmtId="49" fontId="36" fillId="0" borderId="1" xfId="0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 applyProtection="1">
      <alignment vertical="center" wrapText="1"/>
    </xf>
    <xf numFmtId="0" fontId="30" fillId="0" borderId="1" xfId="0" applyFont="1" applyFill="1" applyBorder="1" applyAlignment="1">
      <alignment horizontal="right" vertical="center"/>
    </xf>
    <xf numFmtId="0" fontId="30" fillId="0" borderId="1" xfId="0" applyFont="1" applyFill="1" applyBorder="1" applyAlignment="1">
      <alignment vertical="center" wrapText="1"/>
    </xf>
    <xf numFmtId="179" fontId="30" fillId="0" borderId="1" xfId="0" applyNumberFormat="1" applyFont="1" applyFill="1" applyBorder="1" applyAlignment="1">
      <alignment horizontal="right" vertical="center"/>
    </xf>
    <xf numFmtId="179" fontId="30" fillId="0" borderId="1" xfId="0" applyNumberFormat="1" applyFont="1" applyBorder="1" applyAlignment="1">
      <alignment horizontal="right"/>
    </xf>
    <xf numFmtId="10" fontId="35" fillId="27" borderId="13" xfId="63" applyNumberFormat="1" applyFont="1" applyFill="1" applyBorder="1" applyAlignment="1">
      <alignment horizontal="right"/>
    </xf>
    <xf numFmtId="180" fontId="38" fillId="0" borderId="15" xfId="0" applyNumberFormat="1" applyFont="1" applyFill="1" applyBorder="1" applyAlignment="1">
      <alignment horizontal="right"/>
    </xf>
    <xf numFmtId="0" fontId="30" fillId="0" borderId="0" xfId="0" applyFont="1" applyBorder="1" applyAlignment="1">
      <alignment horizontal="center" wrapText="1"/>
    </xf>
    <xf numFmtId="0" fontId="30" fillId="0" borderId="0" xfId="0" applyFont="1" applyBorder="1" applyAlignment="1">
      <alignment wrapText="1"/>
    </xf>
    <xf numFmtId="43" fontId="30" fillId="0" borderId="0" xfId="62" applyNumberFormat="1" applyFont="1" applyBorder="1" applyAlignment="1"/>
    <xf numFmtId="2" fontId="30" fillId="0" borderId="1" xfId="62" applyNumberFormat="1" applyFont="1" applyBorder="1" applyAlignment="1"/>
    <xf numFmtId="0" fontId="36" fillId="0" borderId="1" xfId="0" applyFont="1" applyFill="1" applyBorder="1" applyAlignment="1">
      <alignment horizontal="right" vertical="center"/>
    </xf>
    <xf numFmtId="0" fontId="39" fillId="24" borderId="0" xfId="0" applyFont="1" applyFill="1" applyAlignment="1">
      <alignment vertical="center" wrapText="1"/>
    </xf>
    <xf numFmtId="0" fontId="30" fillId="0" borderId="11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0" fontId="41" fillId="27" borderId="12" xfId="0" applyFont="1" applyFill="1" applyBorder="1" applyAlignment="1">
      <alignment horizontal="center" vertical="center"/>
    </xf>
    <xf numFmtId="0" fontId="30" fillId="0" borderId="1" xfId="34" applyFont="1" applyBorder="1" applyAlignment="1">
      <alignment horizontal="left" vertical="center"/>
    </xf>
    <xf numFmtId="0" fontId="30" fillId="0" borderId="14" xfId="0" applyFont="1" applyFill="1" applyBorder="1" applyAlignment="1">
      <alignment horizontal="left" vertical="center"/>
    </xf>
    <xf numFmtId="179" fontId="30" fillId="0" borderId="15" xfId="0" applyNumberFormat="1" applyFont="1" applyBorder="1" applyAlignment="1">
      <alignment horizontal="right" vertical="center"/>
    </xf>
    <xf numFmtId="176" fontId="30" fillId="0" borderId="1" xfId="62" applyFont="1" applyBorder="1" applyAlignment="1">
      <alignment horizontal="right"/>
    </xf>
    <xf numFmtId="0" fontId="30" fillId="30" borderId="1" xfId="0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0" fillId="0" borderId="1" xfId="0" applyBorder="1"/>
    <xf numFmtId="0" fontId="40" fillId="0" borderId="0" xfId="0" applyFont="1" applyAlignment="1">
      <alignment horizontal="center"/>
    </xf>
    <xf numFmtId="0" fontId="30" fillId="0" borderId="11" xfId="0" applyFont="1" applyBorder="1" applyAlignment="1">
      <alignment horizontal="right"/>
    </xf>
    <xf numFmtId="0" fontId="30" fillId="0" borderId="14" xfId="0" applyFont="1" applyBorder="1" applyAlignment="1">
      <alignment horizontal="right"/>
    </xf>
    <xf numFmtId="0" fontId="30" fillId="0" borderId="15" xfId="0" applyFont="1" applyBorder="1" applyAlignment="1">
      <alignment horizontal="right"/>
    </xf>
    <xf numFmtId="0" fontId="31" fillId="26" borderId="11" xfId="0" applyFont="1" applyFill="1" applyBorder="1" applyAlignment="1">
      <alignment horizontal="center" vertical="center" wrapText="1"/>
    </xf>
    <xf numFmtId="0" fontId="31" fillId="26" borderId="15" xfId="0" applyFont="1" applyFill="1" applyBorder="1" applyAlignment="1">
      <alignment horizontal="center" vertical="center" wrapText="1"/>
    </xf>
    <xf numFmtId="0" fontId="30" fillId="0" borderId="11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0" fontId="30" fillId="0" borderId="16" xfId="0" applyFont="1" applyBorder="1" applyAlignment="1">
      <alignment horizontal="center" vertical="center" wrapText="1"/>
    </xf>
    <xf numFmtId="0" fontId="31" fillId="29" borderId="11" xfId="0" applyFont="1" applyFill="1" applyBorder="1" applyAlignment="1">
      <alignment horizontal="center" vertical="center"/>
    </xf>
    <xf numFmtId="0" fontId="31" fillId="29" borderId="14" xfId="0" applyFont="1" applyFill="1" applyBorder="1" applyAlignment="1">
      <alignment horizontal="center" vertical="center"/>
    </xf>
    <xf numFmtId="0" fontId="31" fillId="29" borderId="15" xfId="0" applyFont="1" applyFill="1" applyBorder="1" applyAlignment="1">
      <alignment horizontal="center" vertical="center"/>
    </xf>
    <xf numFmtId="0" fontId="35" fillId="28" borderId="11" xfId="0" applyFont="1" applyFill="1" applyBorder="1" applyAlignment="1">
      <alignment horizontal="center" vertical="center"/>
    </xf>
    <xf numFmtId="0" fontId="35" fillId="28" borderId="14" xfId="0" applyFont="1" applyFill="1" applyBorder="1" applyAlignment="1">
      <alignment horizontal="center" vertical="center"/>
    </xf>
    <xf numFmtId="0" fontId="35" fillId="28" borderId="15" xfId="0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left" vertical="center" wrapText="1"/>
    </xf>
  </cellXfs>
  <cellStyles count="65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7"/>
  <sheetViews>
    <sheetView tabSelected="1" topLeftCell="B1" zoomScale="85" zoomScaleNormal="85" workbookViewId="0">
      <selection activeCell="E6" sqref="E6"/>
    </sheetView>
  </sheetViews>
  <sheetFormatPr defaultRowHeight="14.25"/>
  <cols>
    <col min="1" max="1" width="8.5" customWidth="1"/>
    <col min="2" max="2" width="32.375" customWidth="1"/>
    <col min="3" max="3" width="45.5" customWidth="1"/>
    <col min="4" max="4" width="17.75" customWidth="1"/>
    <col min="5" max="5" width="12.5" customWidth="1"/>
    <col min="6" max="6" width="8.625" customWidth="1"/>
    <col min="7" max="7" width="8.5" customWidth="1"/>
    <col min="8" max="8" width="13.5" customWidth="1"/>
    <col min="9" max="9" width="19.375" customWidth="1"/>
    <col min="10" max="10" width="13.875" customWidth="1"/>
    <col min="11" max="11" width="11.75" customWidth="1"/>
    <col min="12" max="12" width="12" customWidth="1"/>
  </cols>
  <sheetData>
    <row r="2" spans="1:9" ht="22.5">
      <c r="A2" s="50" t="s">
        <v>13</v>
      </c>
      <c r="B2" s="50"/>
      <c r="C2" s="50"/>
      <c r="D2" s="50"/>
      <c r="E2" s="50"/>
      <c r="F2" s="1"/>
      <c r="G2" s="2"/>
      <c r="H2" s="2"/>
      <c r="I2" s="2"/>
    </row>
    <row r="3" spans="1:9" ht="52.15" customHeight="1">
      <c r="A3" s="3"/>
      <c r="B3" s="58" t="s">
        <v>15</v>
      </c>
      <c r="C3" s="58"/>
      <c r="D3" s="39" t="s">
        <v>12</v>
      </c>
      <c r="E3" s="1"/>
      <c r="F3" s="2"/>
      <c r="G3" s="2"/>
      <c r="H3" s="2"/>
      <c r="I3" s="2"/>
    </row>
    <row r="4" spans="1:9" ht="18">
      <c r="A4" s="4" t="s">
        <v>2</v>
      </c>
      <c r="B4" s="5" t="s">
        <v>3</v>
      </c>
      <c r="C4" s="5"/>
      <c r="D4" s="5" t="s">
        <v>4</v>
      </c>
      <c r="E4" s="1"/>
      <c r="F4" s="6"/>
      <c r="G4" s="2"/>
      <c r="H4" s="2"/>
      <c r="I4" s="2"/>
    </row>
    <row r="5" spans="1:9" ht="18">
      <c r="A5" s="7">
        <v>1</v>
      </c>
      <c r="B5" s="56" t="str">
        <f>B12</f>
        <v>迈可信四价流脑产品手册设计</v>
      </c>
      <c r="C5" s="57"/>
      <c r="D5" s="8">
        <f>I17</f>
        <v>26624</v>
      </c>
      <c r="E5" s="1"/>
      <c r="F5" s="9"/>
      <c r="G5" s="2"/>
      <c r="H5" s="2"/>
      <c r="I5" s="2"/>
    </row>
    <row r="6" spans="1:9" ht="18">
      <c r="A6" s="7">
        <v>2</v>
      </c>
      <c r="B6" s="40" t="s">
        <v>20</v>
      </c>
      <c r="C6" s="41"/>
      <c r="D6" s="46" t="s">
        <v>21</v>
      </c>
      <c r="E6" s="1"/>
      <c r="F6" s="9"/>
      <c r="G6" s="2"/>
      <c r="H6" s="2"/>
      <c r="I6" s="2"/>
    </row>
    <row r="7" spans="1:9" ht="17.25">
      <c r="A7" s="7">
        <v>3</v>
      </c>
      <c r="B7" s="56" t="s">
        <v>0</v>
      </c>
      <c r="C7" s="57"/>
      <c r="D7" s="37">
        <f>I21</f>
        <v>1597.44</v>
      </c>
      <c r="E7" s="1"/>
      <c r="F7" s="2"/>
      <c r="G7" s="2"/>
      <c r="H7" s="2"/>
      <c r="I7" s="2"/>
    </row>
    <row r="8" spans="1:9" ht="17.25">
      <c r="A8" s="10"/>
      <c r="B8" s="56" t="s">
        <v>1</v>
      </c>
      <c r="C8" s="57"/>
      <c r="D8" s="11">
        <f>SUM(D5:D7)</f>
        <v>28221.439999999999</v>
      </c>
      <c r="E8" s="1"/>
      <c r="F8" s="2"/>
      <c r="G8" s="2"/>
      <c r="H8" s="2"/>
      <c r="I8" s="2"/>
    </row>
    <row r="9" spans="1:9" ht="17.25">
      <c r="A9" s="34"/>
      <c r="B9" s="35"/>
      <c r="C9" s="35"/>
      <c r="D9" s="36"/>
      <c r="E9" s="1"/>
      <c r="F9" s="2"/>
      <c r="G9" s="2"/>
      <c r="H9" s="2"/>
      <c r="I9" s="2"/>
    </row>
    <row r="10" spans="1:9" ht="37.15" customHeight="1">
      <c r="A10" s="12"/>
      <c r="B10" s="65" t="s">
        <v>5</v>
      </c>
      <c r="C10" s="65"/>
      <c r="D10" s="13"/>
      <c r="E10" s="14"/>
      <c r="F10" s="14"/>
      <c r="G10" s="15"/>
      <c r="H10" s="15"/>
      <c r="I10" s="15"/>
    </row>
    <row r="11" spans="1:9" ht="54">
      <c r="A11" s="16" t="s">
        <v>6</v>
      </c>
      <c r="B11" s="54" t="s">
        <v>7</v>
      </c>
      <c r="C11" s="55"/>
      <c r="D11" s="16" t="s">
        <v>8</v>
      </c>
      <c r="E11" s="16" t="s">
        <v>22</v>
      </c>
      <c r="F11" s="17" t="s">
        <v>9</v>
      </c>
      <c r="G11" s="18" t="s">
        <v>23</v>
      </c>
      <c r="H11" s="19" t="s">
        <v>14</v>
      </c>
      <c r="I11" s="20" t="s">
        <v>10</v>
      </c>
    </row>
    <row r="12" spans="1:9" ht="18">
      <c r="A12" s="21">
        <v>1</v>
      </c>
      <c r="B12" s="22" t="s">
        <v>37</v>
      </c>
      <c r="C12" s="22"/>
      <c r="D12" s="22"/>
      <c r="E12" s="23"/>
      <c r="F12" s="24"/>
      <c r="G12" s="24"/>
      <c r="H12" s="24"/>
      <c r="I12" s="25"/>
    </row>
    <row r="13" spans="1:9" ht="32.25" customHeight="1">
      <c r="A13" s="26" t="s">
        <v>28</v>
      </c>
      <c r="B13" s="27" t="s">
        <v>29</v>
      </c>
      <c r="C13" s="27" t="s">
        <v>40</v>
      </c>
      <c r="D13" s="38" t="s">
        <v>30</v>
      </c>
      <c r="E13" s="49"/>
      <c r="F13" s="47">
        <v>4</v>
      </c>
      <c r="G13" s="47">
        <v>1</v>
      </c>
      <c r="H13" s="30">
        <v>400</v>
      </c>
      <c r="I13" s="30">
        <f>G13*H13*F13</f>
        <v>1600</v>
      </c>
    </row>
    <row r="14" spans="1:9" ht="32.25" customHeight="1">
      <c r="A14" s="26" t="s">
        <v>27</v>
      </c>
      <c r="B14" s="27" t="s">
        <v>33</v>
      </c>
      <c r="C14" s="27" t="s">
        <v>39</v>
      </c>
      <c r="D14" s="38" t="s">
        <v>32</v>
      </c>
      <c r="E14" s="38" t="s">
        <v>42</v>
      </c>
      <c r="F14" s="47">
        <v>2</v>
      </c>
      <c r="G14" s="47">
        <v>1</v>
      </c>
      <c r="H14" s="30">
        <v>4000</v>
      </c>
      <c r="I14" s="30">
        <f>G14*H14*F14</f>
        <v>8000</v>
      </c>
    </row>
    <row r="15" spans="1:9" ht="51.75">
      <c r="A15" s="26" t="s">
        <v>34</v>
      </c>
      <c r="B15" s="27" t="s">
        <v>24</v>
      </c>
      <c r="C15" s="27" t="s">
        <v>36</v>
      </c>
      <c r="D15" s="38" t="s">
        <v>30</v>
      </c>
      <c r="E15" s="38" t="s">
        <v>41</v>
      </c>
      <c r="F15" s="47">
        <v>12</v>
      </c>
      <c r="G15" s="29">
        <v>2</v>
      </c>
      <c r="H15" s="30">
        <v>304</v>
      </c>
      <c r="I15" s="30">
        <f>G15*H15*F15</f>
        <v>7296</v>
      </c>
    </row>
    <row r="16" spans="1:9" ht="51" customHeight="1">
      <c r="A16" s="26" t="s">
        <v>35</v>
      </c>
      <c r="B16" s="27" t="s">
        <v>26</v>
      </c>
      <c r="C16" s="27" t="s">
        <v>38</v>
      </c>
      <c r="D16" s="38" t="s">
        <v>30</v>
      </c>
      <c r="E16" s="38" t="s">
        <v>41</v>
      </c>
      <c r="F16" s="47">
        <v>16</v>
      </c>
      <c r="G16" s="29">
        <v>2</v>
      </c>
      <c r="H16" s="30">
        <v>304</v>
      </c>
      <c r="I16" s="30">
        <f>F16*G16*H16</f>
        <v>9728</v>
      </c>
    </row>
    <row r="17" spans="1:9" ht="17.25">
      <c r="A17" s="51" t="s">
        <v>25</v>
      </c>
      <c r="B17" s="52"/>
      <c r="C17" s="52"/>
      <c r="D17" s="52"/>
      <c r="E17" s="52"/>
      <c r="F17" s="52"/>
      <c r="G17" s="52"/>
      <c r="H17" s="53"/>
      <c r="I17" s="31">
        <f>SUM(I13:I16)</f>
        <v>26624</v>
      </c>
    </row>
    <row r="18" spans="1:9" ht="18">
      <c r="A18" s="42">
        <v>2</v>
      </c>
      <c r="B18" s="22" t="s">
        <v>31</v>
      </c>
      <c r="C18" s="22"/>
      <c r="D18" s="22"/>
      <c r="E18" s="23"/>
      <c r="F18" s="24"/>
      <c r="G18" s="24"/>
      <c r="H18" s="24"/>
      <c r="I18" s="25"/>
    </row>
    <row r="19" spans="1:9" ht="17.25">
      <c r="A19" s="26" t="s">
        <v>16</v>
      </c>
      <c r="B19" s="43" t="s">
        <v>17</v>
      </c>
      <c r="C19" s="44" t="s">
        <v>17</v>
      </c>
      <c r="D19" s="38" t="s">
        <v>18</v>
      </c>
      <c r="E19" s="28"/>
      <c r="F19" s="28">
        <v>1</v>
      </c>
      <c r="G19" s="28">
        <v>1</v>
      </c>
      <c r="H19" s="45">
        <f>-I333</f>
        <v>0</v>
      </c>
      <c r="I19" s="30" t="s">
        <v>19</v>
      </c>
    </row>
    <row r="20" spans="1:9" ht="18">
      <c r="A20" s="21">
        <v>3</v>
      </c>
      <c r="B20" s="22" t="s">
        <v>0</v>
      </c>
      <c r="C20" s="22"/>
      <c r="D20" s="22"/>
      <c r="E20" s="23"/>
      <c r="F20" s="24"/>
      <c r="G20" s="24"/>
      <c r="H20" s="24"/>
      <c r="I20" s="32">
        <v>0.06</v>
      </c>
    </row>
    <row r="21" spans="1:9" ht="17.25">
      <c r="A21" s="51"/>
      <c r="B21" s="52"/>
      <c r="C21" s="52"/>
      <c r="D21" s="52"/>
      <c r="E21" s="52"/>
      <c r="F21" s="52"/>
      <c r="G21" s="52"/>
      <c r="H21" s="53"/>
      <c r="I21" s="31">
        <f>I17*I20</f>
        <v>1597.44</v>
      </c>
    </row>
    <row r="22" spans="1:9" ht="18">
      <c r="A22" s="62"/>
      <c r="B22" s="63"/>
      <c r="C22" s="63"/>
      <c r="D22" s="63"/>
      <c r="E22" s="63"/>
      <c r="F22" s="63"/>
      <c r="G22" s="63"/>
      <c r="H22" s="63"/>
      <c r="I22" s="64"/>
    </row>
    <row r="23" spans="1:9" ht="18.600000000000001" customHeight="1">
      <c r="A23" s="59" t="s">
        <v>11</v>
      </c>
      <c r="B23" s="60"/>
      <c r="C23" s="60"/>
      <c r="D23" s="60"/>
      <c r="E23" s="60"/>
      <c r="F23" s="60"/>
      <c r="G23" s="60"/>
      <c r="H23" s="61"/>
      <c r="I23" s="33">
        <f>I21+I17</f>
        <v>28221.439999999999</v>
      </c>
    </row>
    <row r="24" spans="1:9" ht="21" customHeight="1"/>
    <row r="27" spans="1:9">
      <c r="B27" s="48"/>
    </row>
  </sheetData>
  <mergeCells count="11">
    <mergeCell ref="A23:H23"/>
    <mergeCell ref="A21:H21"/>
    <mergeCell ref="A22:I22"/>
    <mergeCell ref="B10:C10"/>
    <mergeCell ref="B5:C5"/>
    <mergeCell ref="A2:E2"/>
    <mergeCell ref="A17:H17"/>
    <mergeCell ref="B11:C11"/>
    <mergeCell ref="B7:C7"/>
    <mergeCell ref="B8:C8"/>
    <mergeCell ref="B3:C3"/>
  </mergeCells>
  <phoneticPr fontId="1" type="noConversion"/>
  <pageMargins left="0.25" right="0.25" top="0.75" bottom="0.75" header="0.3" footer="0.3"/>
  <pageSetup paperSize="9" scale="4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顾燕 Lillian</cp:lastModifiedBy>
  <cp:lastPrinted>2018-09-28T03:20:46Z</cp:lastPrinted>
  <dcterms:created xsi:type="dcterms:W3CDTF">2014-02-12T08:04:12Z</dcterms:created>
  <dcterms:modified xsi:type="dcterms:W3CDTF">2020-06-05T09:56:27Z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</Properties>
</file>