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<sst xmlns="http://schemas.openxmlformats.org/spreadsheetml/2006/main" count="150" uniqueCount="114">
  <si>
    <t>医学类需求-报价-结算单</t>
  </si>
  <si>
    <t>项目名称</t>
  </si>
  <si>
    <t>路优泰青少年儿童AB meeting幻灯制作和讨论题目</t>
  </si>
  <si>
    <t>需求时间/项目时间段</t>
  </si>
  <si>
    <t>2025年8月15日-2025年10月15日</t>
  </si>
  <si>
    <t>供应商</t>
  </si>
  <si>
    <t>上海麦田公共关系咨询有限公司</t>
  </si>
  <si>
    <t>是否优选供应商</t>
  </si>
  <si>
    <t>产品品牌</t>
  </si>
  <si>
    <t>路优泰</t>
  </si>
  <si>
    <t>预算</t>
  </si>
  <si>
    <t>供应商联系人</t>
  </si>
  <si>
    <t>kyle</t>
  </si>
  <si>
    <t>供应商联系方式</t>
  </si>
  <si>
    <t>需求人</t>
  </si>
  <si>
    <t>刘倩钰</t>
  </si>
  <si>
    <t>紧急程度/高中低</t>
  </si>
  <si>
    <t>高</t>
  </si>
  <si>
    <t>报价时间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</si>
  <si>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</si>
  <si>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</si>
  <si>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</si>
  <si>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</si>
  <si>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</si>
  <si>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</si>
  <si>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</si>
  <si>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</si>
  <si>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</si>
  <si>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</si>
  <si>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</si>
  <si>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</si>
  <si>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</si>
  <si>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</si>
  <si>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</si>
  <si>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</si>
  <si>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</si>
  <si>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</si>
  <si>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</si>
  <si>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1套，35p，包含但不限于以下内容：青少年儿童抑郁流行病学数据，当前诊治痛点难点（如治疗手段有限），路优泰在青少年儿童相关循证证据，以及目前的指南共识推荐。</t>
  </si>
  <si>
    <t>页</t>
  </si>
  <si>
    <t>初稿时间：9月5日
二稿时间：9月12日
终稿时间：9月26日</t>
  </si>
  <si>
    <t>Y</t>
  </si>
  <si>
    <t>如单价变化，请备注说明</t>
  </si>
  <si>
    <t>软文撰写</t>
  </si>
  <si>
    <t>医学文案撰写-A4</t>
  </si>
  <si>
    <t>讨论题目及参考答案撰写：
4个问题，可围绕儿童青少年抑郁症治疗痛点、圣约翰草在儿童青少年患者中使用的疗效强（不弱于化药）、安全性高（植物药，副作用小，可耐受，患者接受度高）、全病程管理（提早干预、长期管理、维持治疗）等撰写</t>
  </si>
  <si>
    <t>一个问题预估4页，一共预估16页，按实际结算</t>
  </si>
  <si>
    <t>文献检索</t>
  </si>
  <si>
    <t>中文文献检索</t>
  </si>
  <si>
    <t>关键词</t>
  </si>
  <si>
    <t>篇</t>
  </si>
  <si>
    <t>供应商新增</t>
  </si>
  <si>
    <t>预估文献数量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</si>
  <si>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</si>
  <si>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</si>
  <si>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</si>
  <si>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</si>
  <si>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</si>
  <si>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</si>
  <si>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</si>
  <si>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</si>
  <si>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需求项目汇总描述</t>
  </si>
  <si>
    <t>报价</t>
  </si>
  <si>
    <t>结算项目汇总描述</t>
  </si>
  <si>
    <t>幻灯撰写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</si>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</sst>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1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800080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4" tint="0.399884029663991"/>
      </right>
      <top/>
      <bottom/>
      <diagonal/>
    </border>
    <border>
      <left/>
      <right/>
      <top style="thin">
        <color theme="4" tint="0.399884029663991"/>
      </top>
      <bottom/>
      <diagonal/>
    </border>
    <border>
      <left/>
      <right style="thin">
        <color theme="4" tint="0.399884029663991"/>
      </right>
      <top style="thin">
        <color theme="4" tint="0.399884029663991"/>
      </top>
      <bottom/>
      <diagonal/>
    </border>
    <border>
      <left/>
      <right/>
      <top style="thin">
        <color theme="4" tint="0.399884029663991"/>
      </top>
      <bottom style="thin">
        <color theme="4" tint="0.399884029663991"/>
      </bottom>
      <diagonal/>
    </border>
    <border>
      <left/>
      <right style="thin">
        <color theme="4" tint="0.399884029663991"/>
      </right>
      <top style="thin">
        <color theme="4" tint="0.399884029663991"/>
      </top>
      <bottom style="thin">
        <color theme="4" tint="0.39988402966399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6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9" borderId="36" applyNumberFormat="0" applyAlignment="0" applyProtection="0">
      <alignment vertical="center"/>
    </xf>
    <xf numFmtId="0" fontId="21" fillId="10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</cellStyleXfs>
  <cellXfs count="9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0" fillId="4" borderId="15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2" xfId="6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25" xfId="0" applyNumberFormat="1" applyBorder="1"/>
    <xf numFmtId="0" fontId="0" fillId="0" borderId="12" xfId="0" applyBorder="1"/>
    <xf numFmtId="176" fontId="0" fillId="0" borderId="12" xfId="0" applyNumberFormat="1" applyBorder="1" applyAlignment="1">
      <alignment horizontal="center" vertical="center" wrapText="1"/>
    </xf>
    <xf numFmtId="176" fontId="0" fillId="0" borderId="11" xfId="0" applyNumberFormat="1" applyBorder="1"/>
    <xf numFmtId="0" fontId="0" fillId="0" borderId="22" xfId="0" applyBorder="1"/>
    <xf numFmtId="49" fontId="6" fillId="5" borderId="8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3" fontId="6" fillId="0" borderId="13" xfId="1" applyFont="1" applyBorder="1" applyAlignment="1"/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9" fontId="7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3" fontId="9" fillId="0" borderId="16" xfId="1" applyFont="1" applyBorder="1" applyAlignment="1"/>
    <xf numFmtId="0" fontId="2" fillId="0" borderId="3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6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3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E0EC8929-8A5B-4A4D-BAAC-947BBB4F800C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353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3"/>
  <sheetViews>
    <sheetView tabSelected="1" zoomScale="90" zoomScaleNormal="90" topLeftCell="B7" workbookViewId="0">
      <selection activeCell="M9" sqref="M9"/>
    </sheetView>
  </sheetViews>
  <sheetFormatPr defaultColWidth="9" defaultRowHeight="14"/>
  <cols>
    <col min="2" max="2" width="10.4" style="11" customWidth="1"/>
    <col min="3" max="3" width="20.6" customWidth="1"/>
    <col min="4" max="4" width="23.6" customWidth="1"/>
    <col min="5" max="5" width="34" customWidth="1"/>
    <col min="6" max="7" width="5.26666666666667" customWidth="1"/>
    <col min="8" max="8" width="21.4666666666667" customWidth="1"/>
    <col min="9" max="9" width="13" style="12" customWidth="1"/>
    <col min="10" max="10" width="12" style="12" customWidth="1"/>
    <col min="11" max="11" width="13.6" customWidth="1"/>
    <col min="12" max="12" width="15.7333333333333" customWidth="1"/>
    <col min="13" max="13" width="9.4" style="12" customWidth="1"/>
    <col min="14" max="14" width="11.4" customWidth="1"/>
    <col min="15" max="15" width="9.86666666666667" style="12" customWidth="1"/>
    <col min="16" max="16" width="12.8666666666667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89"/>
    </row>
    <row r="3" s="10" customFormat="1" ht="23.1" customHeight="1" spans="2:17">
      <c r="B3" s="15" t="s">
        <v>1</v>
      </c>
      <c r="C3" s="16" t="s">
        <v>2</v>
      </c>
      <c r="D3" s="17"/>
      <c r="E3" s="18" t="s">
        <v>3</v>
      </c>
      <c r="F3" s="16" t="s">
        <v>4</v>
      </c>
      <c r="G3" s="17"/>
      <c r="H3" s="19"/>
      <c r="I3" s="15" t="s">
        <v>5</v>
      </c>
      <c r="J3" s="49"/>
      <c r="K3" s="50" t="s">
        <v>6</v>
      </c>
      <c r="L3" s="50"/>
      <c r="M3" s="49" t="s">
        <v>7</v>
      </c>
      <c r="N3" s="49"/>
      <c r="O3" s="50"/>
      <c r="P3" s="50"/>
      <c r="Q3" s="90"/>
    </row>
    <row r="4" s="10" customFormat="1" ht="23.1" customHeight="1" spans="2:17">
      <c r="B4" s="20" t="s">
        <v>8</v>
      </c>
      <c r="C4" s="21" t="s">
        <v>9</v>
      </c>
      <c r="D4" s="21"/>
      <c r="E4" s="22" t="s">
        <v>10</v>
      </c>
      <c r="F4" s="21"/>
      <c r="G4" s="21"/>
      <c r="H4" s="23"/>
      <c r="I4" s="20" t="s">
        <v>11</v>
      </c>
      <c r="J4" s="51"/>
      <c r="K4" s="52" t="s">
        <v>12</v>
      </c>
      <c r="L4" s="47"/>
      <c r="M4" s="51" t="s">
        <v>13</v>
      </c>
      <c r="N4" s="51"/>
      <c r="O4" s="47"/>
      <c r="P4" s="47"/>
      <c r="Q4" s="91"/>
    </row>
    <row r="5" s="10" customFormat="1" ht="20.25" customHeight="1" spans="2:17">
      <c r="B5" s="24" t="s">
        <v>14</v>
      </c>
      <c r="C5" s="25" t="s">
        <v>15</v>
      </c>
      <c r="D5" s="25"/>
      <c r="E5" s="26" t="s">
        <v>16</v>
      </c>
      <c r="F5" s="27" t="s">
        <v>17</v>
      </c>
      <c r="G5" s="25"/>
      <c r="H5" s="28"/>
      <c r="I5" s="24" t="s">
        <v>18</v>
      </c>
      <c r="J5" s="53"/>
      <c r="K5" s="54">
        <v>45887</v>
      </c>
      <c r="L5" s="55"/>
      <c r="M5" s="53" t="s">
        <v>19</v>
      </c>
      <c r="N5" s="53"/>
      <c r="O5" s="55"/>
      <c r="P5" s="55"/>
      <c r="Q5" s="92"/>
    </row>
    <row r="6" s="10" customFormat="1" ht="51.75" customHeight="1" spans="2:17">
      <c r="B6" s="29" t="s">
        <v>20</v>
      </c>
      <c r="C6" s="30"/>
      <c r="D6" s="30"/>
      <c r="E6" s="30"/>
      <c r="F6" s="30"/>
      <c r="G6" s="30"/>
      <c r="H6" s="31"/>
      <c r="I6" s="56" t="s">
        <v>21</v>
      </c>
      <c r="J6" s="57"/>
      <c r="K6" s="57"/>
      <c r="L6" s="58"/>
      <c r="M6" s="59" t="s">
        <v>22</v>
      </c>
      <c r="N6" s="60"/>
      <c r="O6" s="60"/>
      <c r="P6" s="60"/>
      <c r="Q6" s="93"/>
    </row>
    <row r="7" ht="22.5" customHeight="1" spans="2:17">
      <c r="B7" s="32" t="s">
        <v>23</v>
      </c>
      <c r="C7" s="33" t="s">
        <v>24</v>
      </c>
      <c r="D7" s="33" t="s">
        <v>25</v>
      </c>
      <c r="E7" s="33" t="s">
        <v>26</v>
      </c>
      <c r="F7" s="33" t="s">
        <v>27</v>
      </c>
      <c r="G7" s="33" t="s">
        <v>28</v>
      </c>
      <c r="H7" s="34" t="s">
        <v>29</v>
      </c>
      <c r="I7" s="61" t="s">
        <v>30</v>
      </c>
      <c r="J7" s="62" t="s">
        <v>31</v>
      </c>
      <c r="K7" s="33" t="s">
        <v>32</v>
      </c>
      <c r="L7" s="34" t="s">
        <v>33</v>
      </c>
      <c r="M7" s="61" t="s">
        <v>30</v>
      </c>
      <c r="N7" s="33" t="s">
        <v>34</v>
      </c>
      <c r="O7" s="62" t="s">
        <v>31</v>
      </c>
      <c r="P7" s="33" t="s">
        <v>32</v>
      </c>
      <c r="Q7" s="94" t="s">
        <v>35</v>
      </c>
    </row>
    <row r="8" s="10" customFormat="1" ht="70" spans="2:17">
      <c r="B8" s="35">
        <v>1</v>
      </c>
      <c r="C8" s="36" t="s">
        <v>36</v>
      </c>
      <c r="D8" s="36" t="s">
        <v>37</v>
      </c>
      <c r="E8" s="37" t="s">
        <v>38</v>
      </c>
      <c r="F8" s="38" t="s">
        <v>39</v>
      </c>
      <c r="G8" s="39">
        <v>35</v>
      </c>
      <c r="H8" s="40" t="s">
        <v>40</v>
      </c>
      <c r="I8" s="63">
        <v>400</v>
      </c>
      <c r="J8" s="63">
        <f t="shared" ref="J8:J13" si="0">G8*I8</f>
        <v>14000</v>
      </c>
      <c r="K8" s="36" t="s">
        <v>41</v>
      </c>
      <c r="L8" s="44"/>
      <c r="M8" s="64"/>
      <c r="N8" s="65"/>
      <c r="O8" s="66">
        <f t="shared" ref="O8:O13" si="1">M8*N8</f>
        <v>0</v>
      </c>
      <c r="P8" s="65"/>
      <c r="Q8" s="95" t="s">
        <v>42</v>
      </c>
    </row>
    <row r="9" ht="103.5" customHeight="1" spans="2:17">
      <c r="B9" s="41">
        <v>2</v>
      </c>
      <c r="C9" s="42" t="s">
        <v>43</v>
      </c>
      <c r="D9" s="36" t="s">
        <v>44</v>
      </c>
      <c r="E9" s="37" t="s">
        <v>45</v>
      </c>
      <c r="F9" s="38" t="s">
        <v>39</v>
      </c>
      <c r="G9" s="39">
        <v>16</v>
      </c>
      <c r="H9" s="40" t="s">
        <v>40</v>
      </c>
      <c r="I9" s="63">
        <v>1200</v>
      </c>
      <c r="J9" s="63">
        <f t="shared" si="0"/>
        <v>19200</v>
      </c>
      <c r="K9" s="36" t="s">
        <v>41</v>
      </c>
      <c r="L9" s="44" t="s">
        <v>46</v>
      </c>
      <c r="M9" s="67"/>
      <c r="N9" s="68"/>
      <c r="O9" s="63">
        <f t="shared" si="1"/>
        <v>0</v>
      </c>
      <c r="P9" s="68"/>
      <c r="Q9" s="96"/>
    </row>
    <row r="10" spans="2:17">
      <c r="B10" s="43">
        <v>3</v>
      </c>
      <c r="C10" s="42" t="s">
        <v>47</v>
      </c>
      <c r="D10" s="44" t="s">
        <v>48</v>
      </c>
      <c r="E10" s="44" t="s">
        <v>49</v>
      </c>
      <c r="F10" s="45" t="s">
        <v>50</v>
      </c>
      <c r="G10" s="45">
        <v>35</v>
      </c>
      <c r="H10" s="44" t="s">
        <v>51</v>
      </c>
      <c r="I10" s="69">
        <v>15</v>
      </c>
      <c r="J10" s="63">
        <f t="shared" si="0"/>
        <v>525</v>
      </c>
      <c r="K10" s="68" t="s">
        <v>41</v>
      </c>
      <c r="L10" s="44" t="s">
        <v>52</v>
      </c>
      <c r="M10" s="67"/>
      <c r="N10" s="68"/>
      <c r="O10" s="63">
        <f t="shared" si="1"/>
        <v>0</v>
      </c>
      <c r="P10" s="68"/>
      <c r="Q10" s="96"/>
    </row>
    <row r="11" spans="2:17">
      <c r="B11" s="41">
        <v>4</v>
      </c>
      <c r="C11" s="42" t="s">
        <v>47</v>
      </c>
      <c r="D11" s="44" t="s">
        <v>53</v>
      </c>
      <c r="E11" s="44" t="s">
        <v>49</v>
      </c>
      <c r="F11" s="45" t="s">
        <v>50</v>
      </c>
      <c r="G11" s="45">
        <v>35</v>
      </c>
      <c r="H11" s="44" t="s">
        <v>51</v>
      </c>
      <c r="I11" s="69">
        <v>20</v>
      </c>
      <c r="J11" s="63">
        <f t="shared" si="0"/>
        <v>700</v>
      </c>
      <c r="K11" s="68" t="s">
        <v>41</v>
      </c>
      <c r="L11" s="44" t="s">
        <v>52</v>
      </c>
      <c r="M11" s="67"/>
      <c r="N11" s="68"/>
      <c r="O11" s="63">
        <f t="shared" si="1"/>
        <v>0</v>
      </c>
      <c r="P11" s="68"/>
      <c r="Q11" s="96"/>
    </row>
    <row r="12" ht="28" spans="2:17">
      <c r="B12" s="43">
        <v>5</v>
      </c>
      <c r="C12" s="36" t="s">
        <v>36</v>
      </c>
      <c r="D12" s="44" t="s">
        <v>54</v>
      </c>
      <c r="E12" s="44" t="s">
        <v>55</v>
      </c>
      <c r="F12" s="45" t="s">
        <v>56</v>
      </c>
      <c r="G12" s="45">
        <v>35</v>
      </c>
      <c r="H12" s="44" t="s">
        <v>51</v>
      </c>
      <c r="I12" s="69">
        <v>40</v>
      </c>
      <c r="J12" s="63">
        <f t="shared" si="0"/>
        <v>1400</v>
      </c>
      <c r="K12" s="68" t="s">
        <v>41</v>
      </c>
      <c r="L12" s="68"/>
      <c r="M12" s="67"/>
      <c r="N12" s="68"/>
      <c r="O12" s="63">
        <f t="shared" si="1"/>
        <v>0</v>
      </c>
      <c r="P12" s="68"/>
      <c r="Q12" s="96"/>
    </row>
    <row r="13" spans="2:17">
      <c r="B13" s="41">
        <v>6</v>
      </c>
      <c r="C13" s="36" t="s">
        <v>36</v>
      </c>
      <c r="D13" s="44" t="s">
        <v>57</v>
      </c>
      <c r="E13" s="44" t="s">
        <v>58</v>
      </c>
      <c r="F13" s="45" t="s">
        <v>59</v>
      </c>
      <c r="G13" s="45">
        <v>1</v>
      </c>
      <c r="H13" s="44" t="s">
        <v>51</v>
      </c>
      <c r="I13" s="69">
        <v>2000</v>
      </c>
      <c r="J13" s="63">
        <f t="shared" si="0"/>
        <v>2000</v>
      </c>
      <c r="K13" s="68" t="s">
        <v>41</v>
      </c>
      <c r="L13" s="68"/>
      <c r="M13" s="67"/>
      <c r="N13" s="68"/>
      <c r="O13" s="63">
        <f t="shared" si="1"/>
        <v>0</v>
      </c>
      <c r="P13" s="68"/>
      <c r="Q13" s="96"/>
    </row>
    <row r="14" ht="37.5" customHeight="1" spans="2:17">
      <c r="B14" s="46" t="s">
        <v>60</v>
      </c>
      <c r="C14" s="47"/>
      <c r="D14" s="47"/>
      <c r="E14" s="47"/>
      <c r="F14" s="47"/>
      <c r="G14" s="47"/>
      <c r="H14" s="48"/>
      <c r="I14" s="70"/>
      <c r="J14" s="63"/>
      <c r="K14" s="68"/>
      <c r="L14" s="71"/>
      <c r="M14" s="70"/>
      <c r="N14" s="68"/>
      <c r="O14" s="63"/>
      <c r="P14" s="68"/>
      <c r="Q14" s="96"/>
    </row>
    <row r="15" ht="14.75"/>
    <row r="16" ht="15.5" spans="9:17">
      <c r="I16" s="72" t="s">
        <v>23</v>
      </c>
      <c r="J16" s="73" t="s">
        <v>61</v>
      </c>
      <c r="K16" s="73"/>
      <c r="L16" s="74" t="s">
        <v>62</v>
      </c>
      <c r="N16" s="72" t="s">
        <v>23</v>
      </c>
      <c r="O16" s="73" t="s">
        <v>63</v>
      </c>
      <c r="P16" s="73"/>
      <c r="Q16" s="74" t="s">
        <v>62</v>
      </c>
    </row>
    <row r="17" ht="15.5" spans="9:17">
      <c r="I17" s="75">
        <v>1</v>
      </c>
      <c r="J17" s="76" t="s">
        <v>64</v>
      </c>
      <c r="K17" s="76"/>
      <c r="L17" s="77">
        <f>J8+SUM(J10:J13)</f>
        <v>18625</v>
      </c>
      <c r="N17" s="75">
        <v>1</v>
      </c>
      <c r="O17" s="76"/>
      <c r="P17" s="76"/>
      <c r="Q17" s="77"/>
    </row>
    <row r="18" ht="15.5" spans="9:17">
      <c r="I18" s="75">
        <v>2</v>
      </c>
      <c r="J18" s="76" t="s">
        <v>43</v>
      </c>
      <c r="K18" s="76"/>
      <c r="L18" s="77">
        <f>J9</f>
        <v>19200</v>
      </c>
      <c r="N18" s="75">
        <v>2</v>
      </c>
      <c r="O18" s="76"/>
      <c r="P18" s="76"/>
      <c r="Q18" s="77"/>
    </row>
    <row r="19" ht="15.5" spans="9:17">
      <c r="I19" s="75"/>
      <c r="J19" s="76"/>
      <c r="K19" s="76"/>
      <c r="L19" s="77"/>
      <c r="N19" s="75">
        <v>3</v>
      </c>
      <c r="O19" s="76"/>
      <c r="P19" s="76"/>
      <c r="Q19" s="77"/>
    </row>
    <row r="20" ht="15.5" spans="9:17">
      <c r="I20" s="78" t="s">
        <v>65</v>
      </c>
      <c r="J20" s="79"/>
      <c r="K20" s="80"/>
      <c r="L20" s="77">
        <f>SUM(L17:L19)</f>
        <v>37825</v>
      </c>
      <c r="N20" s="78" t="s">
        <v>65</v>
      </c>
      <c r="O20" s="79"/>
      <c r="P20" s="80"/>
      <c r="Q20" s="77">
        <f>SUM(Q17:Q19)</f>
        <v>0</v>
      </c>
    </row>
    <row r="21" ht="15.5" spans="9:17">
      <c r="I21" s="78" t="s">
        <v>66</v>
      </c>
      <c r="J21" s="80"/>
      <c r="K21" s="81">
        <v>0.06</v>
      </c>
      <c r="L21" s="77">
        <f>L20*K21</f>
        <v>2269.5</v>
      </c>
      <c r="N21" s="78" t="s">
        <v>66</v>
      </c>
      <c r="O21" s="80"/>
      <c r="P21" s="82"/>
      <c r="Q21" s="77">
        <f>Q20*P21</f>
        <v>0</v>
      </c>
    </row>
    <row r="22" ht="15.5" spans="9:17">
      <c r="I22" s="83" t="s">
        <v>67</v>
      </c>
      <c r="J22" s="84"/>
      <c r="K22" s="84"/>
      <c r="L22" s="77">
        <f>L20+L21</f>
        <v>40094.5</v>
      </c>
      <c r="N22" s="83" t="s">
        <v>67</v>
      </c>
      <c r="O22" s="84"/>
      <c r="P22" s="84"/>
      <c r="Q22" s="77">
        <f>Q20+Q21</f>
        <v>0</v>
      </c>
    </row>
    <row r="23" ht="18" customHeight="1" spans="9:17">
      <c r="I23" s="85" t="s">
        <v>68</v>
      </c>
      <c r="J23" s="86"/>
      <c r="K23" s="87"/>
      <c r="L23" s="88">
        <f>K23*L22</f>
        <v>0</v>
      </c>
      <c r="N23" s="85" t="s">
        <v>68</v>
      </c>
      <c r="O23" s="86"/>
      <c r="P23" s="87"/>
      <c r="Q23" s="88">
        <f>P23*Q22</f>
        <v>0</v>
      </c>
    </row>
  </sheetData>
  <mergeCells count="39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4:H14"/>
    <mergeCell ref="J16:K16"/>
    <mergeCell ref="O16:P16"/>
    <mergeCell ref="J17:K17"/>
    <mergeCell ref="O17:P17"/>
    <mergeCell ref="J18:K18"/>
    <mergeCell ref="O18:P18"/>
    <mergeCell ref="J19:K19"/>
    <mergeCell ref="O19:P19"/>
    <mergeCell ref="I20:K20"/>
    <mergeCell ref="N20:P20"/>
    <mergeCell ref="I21:J21"/>
    <mergeCell ref="N21:O21"/>
    <mergeCell ref="I22:K22"/>
    <mergeCell ref="N22:P22"/>
    <mergeCell ref="I23:J23"/>
    <mergeCell ref="N23:O23"/>
  </mergeCells>
  <dataValidations count="3">
    <dataValidation type="list" allowBlank="1" showInputMessage="1" showErrorMessage="1" sqref="C8:C13">
      <formula1>Sheet1!$B$3:$H$3</formula1>
    </dataValidation>
    <dataValidation type="list" allowBlank="1" showInputMessage="1" showErrorMessage="1" sqref="D8:D13">
      <formula1>INDIRECT(C8)</formula1>
    </dataValidation>
    <dataValidation type="list" allowBlank="1" showInputMessage="1" showErrorMessage="1" sqref="K8:K14 P8:P14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4666666666667" customWidth="1"/>
    <col min="3" max="3" width="17.8666666666667" customWidth="1"/>
    <col min="4" max="4" width="23.4666666666667" customWidth="1"/>
    <col min="5" max="5" width="21.4" customWidth="1"/>
    <col min="6" max="6" width="18.6" customWidth="1"/>
    <col min="7" max="7" width="30.4666666666667" customWidth="1"/>
    <col min="8" max="8" width="10.2666666666667" customWidth="1"/>
  </cols>
  <sheetData>
    <row r="3" spans="1:8">
      <c r="A3" t="s">
        <v>69</v>
      </c>
      <c r="B3" s="1" t="s">
        <v>36</v>
      </c>
      <c r="C3" s="1" t="s">
        <v>70</v>
      </c>
      <c r="D3" s="1" t="s">
        <v>47</v>
      </c>
      <c r="E3" s="1" t="s">
        <v>71</v>
      </c>
      <c r="F3" s="1" t="s">
        <v>43</v>
      </c>
      <c r="G3" s="1" t="s">
        <v>72</v>
      </c>
      <c r="H3" s="2" t="s">
        <v>73</v>
      </c>
    </row>
    <row r="4" spans="1:8">
      <c r="A4" t="s">
        <v>74</v>
      </c>
      <c r="B4" s="3" t="s">
        <v>57</v>
      </c>
      <c r="C4" s="3" t="s">
        <v>75</v>
      </c>
      <c r="D4" s="3" t="s">
        <v>76</v>
      </c>
      <c r="E4" s="3" t="s">
        <v>77</v>
      </c>
      <c r="F4" s="3" t="s">
        <v>44</v>
      </c>
      <c r="G4" s="3" t="s">
        <v>78</v>
      </c>
      <c r="H4" s="4" t="s">
        <v>79</v>
      </c>
    </row>
    <row r="5" spans="2:8">
      <c r="B5" s="5" t="s">
        <v>37</v>
      </c>
      <c r="C5" s="5" t="s">
        <v>80</v>
      </c>
      <c r="D5" s="5" t="s">
        <v>48</v>
      </c>
      <c r="E5" s="5" t="s">
        <v>81</v>
      </c>
      <c r="F5" s="5" t="s">
        <v>82</v>
      </c>
      <c r="G5" s="5" t="s">
        <v>83</v>
      </c>
      <c r="H5" s="6" t="s">
        <v>84</v>
      </c>
    </row>
    <row r="6" spans="2:8">
      <c r="B6" s="3" t="s">
        <v>85</v>
      </c>
      <c r="C6" s="3" t="s">
        <v>86</v>
      </c>
      <c r="D6" s="3" t="s">
        <v>53</v>
      </c>
      <c r="E6" s="3" t="s">
        <v>87</v>
      </c>
      <c r="F6" s="3" t="s">
        <v>88</v>
      </c>
      <c r="G6" s="3" t="s">
        <v>89</v>
      </c>
      <c r="H6" s="4" t="s">
        <v>90</v>
      </c>
    </row>
    <row r="7" spans="2:8">
      <c r="B7" s="5" t="s">
        <v>91</v>
      </c>
      <c r="C7" s="5" t="s">
        <v>92</v>
      </c>
      <c r="D7" s="5" t="s">
        <v>93</v>
      </c>
      <c r="E7" s="5" t="s">
        <v>94</v>
      </c>
      <c r="F7" s="5" t="s">
        <v>95</v>
      </c>
      <c r="G7" s="5" t="s">
        <v>96</v>
      </c>
      <c r="H7" s="6" t="s">
        <v>97</v>
      </c>
    </row>
    <row r="8" spans="2:8">
      <c r="B8" s="3" t="s">
        <v>98</v>
      </c>
      <c r="C8" s="3" t="s">
        <v>99</v>
      </c>
      <c r="D8" s="3" t="s">
        <v>100</v>
      </c>
      <c r="E8" s="3"/>
      <c r="F8" s="3" t="s">
        <v>101</v>
      </c>
      <c r="G8" s="3" t="s">
        <v>102</v>
      </c>
      <c r="H8" s="4"/>
    </row>
    <row r="9" spans="2:8">
      <c r="B9" s="5" t="s">
        <v>103</v>
      </c>
      <c r="C9" s="5"/>
      <c r="D9" s="5" t="s">
        <v>104</v>
      </c>
      <c r="E9" s="5"/>
      <c r="F9" s="5" t="s">
        <v>105</v>
      </c>
      <c r="G9" s="5" t="s">
        <v>106</v>
      </c>
      <c r="H9" s="6"/>
    </row>
    <row r="10" spans="2:8">
      <c r="B10" s="3" t="s">
        <v>107</v>
      </c>
      <c r="C10" s="3"/>
      <c r="D10" s="3"/>
      <c r="E10" s="3"/>
      <c r="F10" s="3"/>
      <c r="G10" s="3" t="s">
        <v>108</v>
      </c>
      <c r="H10" s="4"/>
    </row>
    <row r="11" spans="2:8">
      <c r="B11" s="5" t="s">
        <v>109</v>
      </c>
      <c r="C11" s="5"/>
      <c r="D11" s="5"/>
      <c r="E11" s="5"/>
      <c r="F11" s="5"/>
      <c r="G11" s="5"/>
      <c r="H11" s="6"/>
    </row>
    <row r="12" spans="2:8">
      <c r="B12" s="3" t="s">
        <v>110</v>
      </c>
      <c r="C12" s="3"/>
      <c r="D12" s="3"/>
      <c r="E12" s="3"/>
      <c r="F12" s="3"/>
      <c r="G12" s="3"/>
      <c r="H12" s="4"/>
    </row>
    <row r="13" spans="2:8">
      <c r="B13" s="5" t="s">
        <v>54</v>
      </c>
      <c r="C13" s="5"/>
      <c r="D13" s="5"/>
      <c r="E13" s="5"/>
      <c r="F13" s="5"/>
      <c r="G13" s="5"/>
      <c r="H13" s="6"/>
    </row>
    <row r="14" spans="2:8">
      <c r="B14" s="3" t="s">
        <v>111</v>
      </c>
      <c r="C14" s="3"/>
      <c r="D14" s="3"/>
      <c r="E14" s="3"/>
      <c r="F14" s="3"/>
      <c r="G14" s="3"/>
      <c r="H14" s="4"/>
    </row>
    <row r="15" spans="2:8">
      <c r="B15" s="7" t="s">
        <v>112</v>
      </c>
      <c r="C15" s="7"/>
      <c r="D15" s="7"/>
      <c r="E15" s="7"/>
      <c r="F15" s="7"/>
      <c r="G15" s="7"/>
      <c r="H15" s="8"/>
    </row>
    <row r="16" spans="2:2">
      <c r="B16" s="9" t="s">
        <v>113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2025-08-18T01:50:37Z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C5EF74118E0B4A7EAB278E3FB4865841_13</vt:lpwstr>
  </property>
  <property fmtid="{D5CDD505-2E9C-101B-9397-08002B2CF9AE}" pid="3" name="KSOProductBuildVer">
    <vt:lpwstr>2052-12.1.0.21915</vt:lpwstr>
  </property>
</Properties>
</file>