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<sst xmlns="http://schemas.openxmlformats.org/spreadsheetml/2006/main" count="127" uniqueCount="110">
  <si>
    <t>医学类需求-报价-结算单</t>
  </si>
  <si>
    <t>项目名称</t>
  </si>
  <si>
    <t>路优泰超说明书用药循证证据整理</t>
  </si>
  <si>
    <t>需求时间/项目时间段</t>
  </si>
  <si>
    <t>2025年5月19日-2025年6月30日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</si>
  <si>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</si>
  <si>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</si>
  <si>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</si>
  <si>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</si>
  <si>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</si>
  <si>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</si>
  <si>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</si>
  <si>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</si>
  <si>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Andy Lin</t>
  </si>
  <si>
    <t>供应商联系方式</t>
  </si>
  <si>
    <t>kyle.zhang@ubs-cn.com</t>
  </si>
  <si>
    <t>需求人</t>
  </si>
  <si>
    <t>刘倩钰</t>
  </si>
  <si>
    <t>紧急程度/高中低</t>
  </si>
  <si>
    <t>高</t>
  </si>
  <si>
    <t>报价时间</t>
  </si>
  <si>
    <t>25.5.20</t>
  </si>
  <si>
    <t>结算时间</t>
  </si>
  <si>
    <t>25.9.5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</si>
  <si>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</si>
  <si>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</si>
  <si>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</si>
  <si>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</si>
  <si>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</si>
  <si>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</si>
  <si>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</si>
  <si>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</si>
  <si>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</si>
  <si>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</si>
  <si>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</si>
  <si>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</si>
  <si>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</si>
  <si>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</si>
  <si>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</si>
  <si>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</si>
  <si>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文献检索</t>
  </si>
  <si>
    <t>英文文献资料阅读及整理</t>
  </si>
  <si>
    <t>1、穷尽搜索所有路优泰超适应症应用相关循证，包括但不限于Meta分析、系统性综述、临床研究、指南共识等，中英文双语，附参考文献库
2、超适应症相关循证包含但不限于以下内容超人群（儿童青少年）、超适应症（除抑郁症外，焦虑、烦躁不安等）、超剂量（超说明书使用剂量，长疗程使用）等
3、交付物：excel文献梳理表，word版文字总结稿、参考文献包</t>
  </si>
  <si>
    <t>小时</t>
  </si>
  <si>
    <t>初稿时间：6月3日
终稿时间：6月15日
该循证整理工作非常重要，事关超说明书用药指南撰写</t>
  </si>
  <si>
    <t>Y</t>
  </si>
  <si>
    <t>时间为预估工作小时数，按实际交付时间结算</t>
  </si>
  <si>
    <t>如单价变化，请备注说明</t>
  </si>
  <si>
    <t>中文文献资料阅读及整理</t>
  </si>
  <si>
    <t>同上需求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</si>
  <si>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</si>
  <si>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</si>
  <si>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</si>
  <si>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</si>
  <si>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</si>
  <si>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</si>
  <si>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</si>
  <si>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</si>
  <si>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</si>
  <si>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</si>
  <si>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幻灯片撰写</t>
  </si>
  <si>
    <t>DA</t>
  </si>
  <si>
    <t>患教手册</t>
  </si>
  <si>
    <t>软文撰写</t>
  </si>
  <si>
    <t>医学内容翻译</t>
  </si>
  <si>
    <t>人员费用</t>
  </si>
  <si>
    <t>二级菜单</t>
  </si>
  <si>
    <t>幻灯片框架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</si>
  <si>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</si>
  <si>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</si>
  <si>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</si>
  <si>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</si>
  <si>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</si>
  <si>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</si>
  <si>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</si>
  <si>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DA修改</t>
  </si>
  <si>
    <t>中文文献检索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</si>
  <si>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</si>
  <si>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</si>
  <si>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</si>
  <si>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</si>
  <si>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</si>
  <si>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</si>
  <si>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英文文献检索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</si>
  <si>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</si>
  <si>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</si>
  <si>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</si>
  <si>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</si>
  <si>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</si>
  <si>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</si>
  <si>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</si>
  <si>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</si>
  <si>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</si>
  <si>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</si>
  <si>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</si>
  <si>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</si>
  <si>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</si>
  <si>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</si>
  <si>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</si>
  <si>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</si>
  <si>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</si>
  <si>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</si>
  <si>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</si>
  <si>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</si>
  <si>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</si>
  <si>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</si>
  <si>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幻灯片解说词（中文）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</si>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</sst>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0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4" tint="0.399945066682943"/>
      </right>
      <top/>
      <bottom/>
      <diagonal/>
    </border>
    <border>
      <left/>
      <right/>
      <top style="thin">
        <color theme="4" tint="0.399945066682943"/>
      </top>
      <bottom/>
      <diagonal/>
    </border>
    <border>
      <left/>
      <right style="thin">
        <color theme="4" tint="0.399945066682943"/>
      </right>
      <top style="thin">
        <color theme="4" tint="0.399945066682943"/>
      </top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7" applyNumberFormat="0" applyAlignment="0" applyProtection="0">
      <alignment vertical="center"/>
    </xf>
    <xf numFmtId="0" fontId="18" fillId="9" borderId="38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10" borderId="39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10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0" fillId="4" borderId="16" xfId="0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22" xfId="0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20" xfId="0" applyBorder="1"/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2" xfId="6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 wrapText="1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1" xfId="0" applyNumberFormat="1" applyBorder="1"/>
    <xf numFmtId="176" fontId="0" fillId="0" borderId="14" xfId="0" applyNumberFormat="1" applyBorder="1"/>
    <xf numFmtId="176" fontId="0" fillId="0" borderId="15" xfId="0" applyNumberForma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3" fontId="6" fillId="0" borderId="13" xfId="1" applyFont="1" applyBorder="1" applyAlignment="1"/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9" fontId="7" fillId="0" borderId="12" xfId="0" applyNumberFormat="1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3" fontId="9" fillId="0" borderId="16" xfId="1" applyFont="1" applyBorder="1" applyAlignment="1"/>
    <xf numFmtId="0" fontId="2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6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3" xfId="0" applyBorder="1"/>
    <xf numFmtId="0" fontId="0" fillId="0" borderId="16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227412B5-7088-4573-A9D8-2D90A62DB063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16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kyle.zhang@ubs-cn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5"/>
  <sheetViews>
    <sheetView tabSelected="1" zoomScale="90" zoomScaleNormal="90" topLeftCell="D1" workbookViewId="0">
      <selection activeCell="K5" sqref="K5:L5"/>
    </sheetView>
  </sheetViews>
  <sheetFormatPr defaultColWidth="9" defaultRowHeight="14"/>
  <cols>
    <col min="2" max="2" width="10.375" style="11" customWidth="1"/>
    <col min="3" max="3" width="20.625" customWidth="1"/>
    <col min="4" max="4" width="23.625" customWidth="1"/>
    <col min="5" max="5" width="34" customWidth="1"/>
    <col min="6" max="7" width="5.25" customWidth="1"/>
    <col min="8" max="8" width="21.5" customWidth="1"/>
    <col min="9" max="9" width="13" style="12" customWidth="1"/>
    <col min="10" max="10" width="12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8"/>
    </row>
    <row r="3" s="10" customFormat="1" ht="23.1" customHeight="1" spans="2:17">
      <c r="B3" s="15" t="s">
        <v>1</v>
      </c>
      <c r="C3" s="16" t="s">
        <v>2</v>
      </c>
      <c r="D3" s="16"/>
      <c r="E3" s="17" t="s">
        <v>3</v>
      </c>
      <c r="F3" s="16" t="s">
        <v>4</v>
      </c>
      <c r="G3" s="16"/>
      <c r="H3" s="18"/>
      <c r="I3" s="15" t="s">
        <v>5</v>
      </c>
      <c r="J3" s="57"/>
      <c r="K3" s="58" t="s">
        <v>6</v>
      </c>
      <c r="L3" s="58"/>
      <c r="M3" s="57" t="s">
        <v>7</v>
      </c>
      <c r="N3" s="57"/>
      <c r="O3" s="58" t="s">
        <v>8</v>
      </c>
      <c r="P3" s="58"/>
      <c r="Q3" s="99"/>
    </row>
    <row r="4" s="10" customFormat="1" ht="23.1" customHeight="1" spans="2:17">
      <c r="B4" s="19" t="s">
        <v>9</v>
      </c>
      <c r="C4" s="20" t="s">
        <v>10</v>
      </c>
      <c r="D4" s="20"/>
      <c r="E4" s="21" t="s">
        <v>11</v>
      </c>
      <c r="F4" s="20"/>
      <c r="G4" s="20"/>
      <c r="H4" s="22"/>
      <c r="I4" s="19" t="s">
        <v>12</v>
      </c>
      <c r="J4" s="59"/>
      <c r="K4" s="49" t="s">
        <v>13</v>
      </c>
      <c r="L4" s="49"/>
      <c r="M4" s="59" t="s">
        <v>14</v>
      </c>
      <c r="N4" s="59"/>
      <c r="O4" s="60" t="s">
        <v>15</v>
      </c>
      <c r="P4" s="49"/>
      <c r="Q4" s="100"/>
    </row>
    <row r="5" s="10" customFormat="1" ht="20.25" customHeight="1" spans="2:17">
      <c r="B5" s="23" t="s">
        <v>16</v>
      </c>
      <c r="C5" s="24" t="s">
        <v>17</v>
      </c>
      <c r="D5" s="24"/>
      <c r="E5" s="25" t="s">
        <v>18</v>
      </c>
      <c r="F5" s="24" t="s">
        <v>19</v>
      </c>
      <c r="G5" s="24"/>
      <c r="H5" s="26"/>
      <c r="I5" s="23" t="s">
        <v>20</v>
      </c>
      <c r="J5" s="61"/>
      <c r="K5" s="62" t="s">
        <v>21</v>
      </c>
      <c r="L5" s="62"/>
      <c r="M5" s="61" t="s">
        <v>22</v>
      </c>
      <c r="N5" s="61"/>
      <c r="O5" s="62" t="s">
        <v>23</v>
      </c>
      <c r="P5" s="62"/>
      <c r="Q5" s="101"/>
    </row>
    <row r="6" s="10" customFormat="1" ht="51.75" customHeight="1" spans="2:17">
      <c r="B6" s="27" t="s">
        <v>24</v>
      </c>
      <c r="C6" s="28"/>
      <c r="D6" s="28"/>
      <c r="E6" s="28"/>
      <c r="F6" s="28"/>
      <c r="G6" s="28"/>
      <c r="H6" s="29"/>
      <c r="I6" s="63" t="s">
        <v>25</v>
      </c>
      <c r="J6" s="64"/>
      <c r="K6" s="64"/>
      <c r="L6" s="65"/>
      <c r="M6" s="66" t="s">
        <v>26</v>
      </c>
      <c r="N6" s="67"/>
      <c r="O6" s="67"/>
      <c r="P6" s="67"/>
      <c r="Q6" s="102"/>
    </row>
    <row r="7" ht="22.5" customHeight="1" spans="2:17">
      <c r="B7" s="30" t="s">
        <v>27</v>
      </c>
      <c r="C7" s="31" t="s">
        <v>28</v>
      </c>
      <c r="D7" s="31" t="s">
        <v>29</v>
      </c>
      <c r="E7" s="31" t="s">
        <v>30</v>
      </c>
      <c r="F7" s="31" t="s">
        <v>31</v>
      </c>
      <c r="G7" s="31" t="s">
        <v>32</v>
      </c>
      <c r="H7" s="32" t="s">
        <v>33</v>
      </c>
      <c r="I7" s="68" t="s">
        <v>34</v>
      </c>
      <c r="J7" s="69" t="s">
        <v>35</v>
      </c>
      <c r="K7" s="70" t="s">
        <v>36</v>
      </c>
      <c r="L7" s="71" t="s">
        <v>37</v>
      </c>
      <c r="M7" s="68" t="s">
        <v>34</v>
      </c>
      <c r="N7" s="70" t="s">
        <v>38</v>
      </c>
      <c r="O7" s="69" t="s">
        <v>35</v>
      </c>
      <c r="P7" s="70" t="s">
        <v>36</v>
      </c>
      <c r="Q7" s="103" t="s">
        <v>39</v>
      </c>
    </row>
    <row r="8" s="10" customFormat="1" ht="154.75" spans="2:17">
      <c r="B8" s="33">
        <v>1</v>
      </c>
      <c r="C8" s="34" t="s">
        <v>40</v>
      </c>
      <c r="D8" s="34" t="s">
        <v>41</v>
      </c>
      <c r="E8" s="35" t="s">
        <v>42</v>
      </c>
      <c r="F8" s="36" t="s">
        <v>43</v>
      </c>
      <c r="G8" s="37">
        <v>32</v>
      </c>
      <c r="H8" s="38" t="s">
        <v>44</v>
      </c>
      <c r="I8" s="72">
        <v>300</v>
      </c>
      <c r="J8" s="73">
        <f t="shared" ref="J8:J19" si="0">G8*I8</f>
        <v>9600</v>
      </c>
      <c r="K8" s="74" t="s">
        <v>45</v>
      </c>
      <c r="L8" s="75" t="s">
        <v>46</v>
      </c>
      <c r="M8" s="72">
        <v>300</v>
      </c>
      <c r="N8" s="74">
        <v>32</v>
      </c>
      <c r="O8" s="73">
        <f>M8*N8</f>
        <v>9600</v>
      </c>
      <c r="P8" s="74"/>
      <c r="Q8" s="104" t="s">
        <v>47</v>
      </c>
    </row>
    <row r="9" ht="36.75" customHeight="1" spans="2:17">
      <c r="B9" s="39">
        <v>2</v>
      </c>
      <c r="C9" s="40" t="s">
        <v>40</v>
      </c>
      <c r="D9" s="40" t="s">
        <v>48</v>
      </c>
      <c r="E9" s="41" t="s">
        <v>49</v>
      </c>
      <c r="F9" s="42" t="s">
        <v>43</v>
      </c>
      <c r="G9" s="43">
        <v>32</v>
      </c>
      <c r="H9" s="44"/>
      <c r="I9" s="76">
        <v>250</v>
      </c>
      <c r="J9" s="77">
        <f t="shared" si="0"/>
        <v>8000</v>
      </c>
      <c r="K9" s="46" t="s">
        <v>45</v>
      </c>
      <c r="L9" s="75" t="s">
        <v>46</v>
      </c>
      <c r="M9" s="76">
        <v>250</v>
      </c>
      <c r="N9" s="46">
        <v>32</v>
      </c>
      <c r="O9" s="77">
        <f>M9*N9</f>
        <v>8000</v>
      </c>
      <c r="P9" s="46"/>
      <c r="Q9" s="105"/>
    </row>
    <row r="10" spans="2:17">
      <c r="B10" s="45">
        <v>3</v>
      </c>
      <c r="C10" s="46"/>
      <c r="D10" s="46"/>
      <c r="E10" s="46"/>
      <c r="F10" s="46"/>
      <c r="G10" s="46"/>
      <c r="H10" s="47"/>
      <c r="I10" s="78"/>
      <c r="J10" s="77">
        <f t="shared" si="0"/>
        <v>0</v>
      </c>
      <c r="K10" s="46"/>
      <c r="L10" s="47"/>
      <c r="M10" s="78"/>
      <c r="N10" s="46"/>
      <c r="O10" s="77">
        <f t="shared" ref="O10:O19" si="1">M10*N10</f>
        <v>0</v>
      </c>
      <c r="P10" s="46"/>
      <c r="Q10" s="105"/>
    </row>
    <row r="11" spans="2:17">
      <c r="B11" s="39">
        <v>4</v>
      </c>
      <c r="C11" s="46"/>
      <c r="D11" s="46"/>
      <c r="E11" s="46"/>
      <c r="F11" s="46"/>
      <c r="G11" s="46"/>
      <c r="H11" s="47"/>
      <c r="I11" s="78"/>
      <c r="J11" s="77">
        <f t="shared" si="0"/>
        <v>0</v>
      </c>
      <c r="K11" s="46"/>
      <c r="L11" s="47"/>
      <c r="M11" s="78"/>
      <c r="N11" s="46"/>
      <c r="O11" s="77">
        <f t="shared" si="1"/>
        <v>0</v>
      </c>
      <c r="P11" s="46"/>
      <c r="Q11" s="105"/>
    </row>
    <row r="12" spans="2:17">
      <c r="B12" s="45">
        <v>5</v>
      </c>
      <c r="C12" s="46"/>
      <c r="D12" s="46"/>
      <c r="E12" s="46"/>
      <c r="F12" s="46"/>
      <c r="G12" s="46"/>
      <c r="H12" s="47"/>
      <c r="I12" s="78"/>
      <c r="J12" s="77">
        <f t="shared" si="0"/>
        <v>0</v>
      </c>
      <c r="K12" s="46"/>
      <c r="L12" s="47"/>
      <c r="M12" s="78"/>
      <c r="N12" s="46"/>
      <c r="O12" s="77">
        <f t="shared" si="1"/>
        <v>0</v>
      </c>
      <c r="P12" s="46"/>
      <c r="Q12" s="105"/>
    </row>
    <row r="13" spans="2:17">
      <c r="B13" s="39">
        <v>6</v>
      </c>
      <c r="C13" s="46"/>
      <c r="D13" s="46"/>
      <c r="E13" s="46"/>
      <c r="F13" s="46"/>
      <c r="G13" s="46"/>
      <c r="H13" s="47"/>
      <c r="I13" s="78"/>
      <c r="J13" s="77">
        <f t="shared" si="0"/>
        <v>0</v>
      </c>
      <c r="K13" s="46"/>
      <c r="L13" s="47"/>
      <c r="M13" s="78"/>
      <c r="N13" s="46"/>
      <c r="O13" s="77">
        <f t="shared" si="1"/>
        <v>0</v>
      </c>
      <c r="P13" s="46"/>
      <c r="Q13" s="105"/>
    </row>
    <row r="14" spans="2:17">
      <c r="B14" s="45">
        <v>7</v>
      </c>
      <c r="C14" s="46"/>
      <c r="D14" s="46"/>
      <c r="E14" s="46"/>
      <c r="F14" s="46"/>
      <c r="G14" s="46"/>
      <c r="H14" s="47"/>
      <c r="I14" s="78"/>
      <c r="J14" s="77">
        <f t="shared" si="0"/>
        <v>0</v>
      </c>
      <c r="K14" s="46"/>
      <c r="L14" s="47"/>
      <c r="M14" s="78"/>
      <c r="N14" s="46"/>
      <c r="O14" s="77">
        <f t="shared" si="1"/>
        <v>0</v>
      </c>
      <c r="P14" s="46"/>
      <c r="Q14" s="105"/>
    </row>
    <row r="15" spans="2:17">
      <c r="B15" s="39">
        <v>8</v>
      </c>
      <c r="C15" s="46"/>
      <c r="D15" s="46"/>
      <c r="E15" s="46"/>
      <c r="F15" s="46"/>
      <c r="G15" s="46"/>
      <c r="H15" s="47"/>
      <c r="I15" s="78"/>
      <c r="J15" s="77">
        <f t="shared" si="0"/>
        <v>0</v>
      </c>
      <c r="K15" s="46"/>
      <c r="L15" s="47"/>
      <c r="M15" s="78"/>
      <c r="N15" s="46"/>
      <c r="O15" s="77">
        <f t="shared" si="1"/>
        <v>0</v>
      </c>
      <c r="P15" s="46"/>
      <c r="Q15" s="105"/>
    </row>
    <row r="16" spans="2:17">
      <c r="B16" s="45">
        <v>9</v>
      </c>
      <c r="C16" s="46"/>
      <c r="D16" s="46"/>
      <c r="E16" s="46"/>
      <c r="F16" s="46"/>
      <c r="G16" s="46"/>
      <c r="H16" s="47"/>
      <c r="I16" s="78"/>
      <c r="J16" s="77">
        <f t="shared" si="0"/>
        <v>0</v>
      </c>
      <c r="K16" s="46"/>
      <c r="L16" s="47"/>
      <c r="M16" s="78"/>
      <c r="N16" s="46"/>
      <c r="O16" s="77">
        <f t="shared" si="1"/>
        <v>0</v>
      </c>
      <c r="P16" s="46"/>
      <c r="Q16" s="105"/>
    </row>
    <row r="17" spans="2:17">
      <c r="B17" s="39">
        <v>10</v>
      </c>
      <c r="C17" s="46"/>
      <c r="D17" s="46"/>
      <c r="E17" s="46"/>
      <c r="F17" s="46"/>
      <c r="G17" s="46"/>
      <c r="H17" s="47"/>
      <c r="I17" s="78"/>
      <c r="J17" s="77">
        <f t="shared" si="0"/>
        <v>0</v>
      </c>
      <c r="K17" s="46"/>
      <c r="L17" s="47"/>
      <c r="M17" s="78"/>
      <c r="N17" s="46"/>
      <c r="O17" s="77">
        <f t="shared" si="1"/>
        <v>0</v>
      </c>
      <c r="P17" s="46"/>
      <c r="Q17" s="105"/>
    </row>
    <row r="18" spans="2:17">
      <c r="B18" s="45">
        <v>11</v>
      </c>
      <c r="C18" s="46"/>
      <c r="D18" s="46"/>
      <c r="E18" s="46"/>
      <c r="F18" s="46"/>
      <c r="G18" s="46"/>
      <c r="H18" s="47"/>
      <c r="I18" s="78"/>
      <c r="J18" s="77">
        <f t="shared" si="0"/>
        <v>0</v>
      </c>
      <c r="K18" s="46"/>
      <c r="L18" s="47"/>
      <c r="M18" s="78"/>
      <c r="N18" s="46"/>
      <c r="O18" s="77">
        <f t="shared" si="1"/>
        <v>0</v>
      </c>
      <c r="P18" s="46"/>
      <c r="Q18" s="105"/>
    </row>
    <row r="19" spans="2:17">
      <c r="B19" s="45">
        <v>12</v>
      </c>
      <c r="C19" s="46"/>
      <c r="D19" s="46"/>
      <c r="E19" s="46"/>
      <c r="F19" s="46"/>
      <c r="G19" s="46"/>
      <c r="H19" s="47"/>
      <c r="I19" s="78"/>
      <c r="J19" s="77">
        <f t="shared" si="0"/>
        <v>0</v>
      </c>
      <c r="K19" s="46"/>
      <c r="L19" s="47"/>
      <c r="M19" s="78"/>
      <c r="N19" s="46"/>
      <c r="O19" s="77">
        <f t="shared" si="1"/>
        <v>0</v>
      </c>
      <c r="P19" s="46"/>
      <c r="Q19" s="105"/>
    </row>
    <row r="20" ht="37.5" customHeight="1" spans="2:17">
      <c r="B20" s="48" t="s">
        <v>50</v>
      </c>
      <c r="C20" s="49"/>
      <c r="D20" s="49"/>
      <c r="E20" s="49"/>
      <c r="F20" s="49"/>
      <c r="G20" s="49"/>
      <c r="H20" s="50"/>
      <c r="I20" s="78"/>
      <c r="J20" s="77"/>
      <c r="K20" s="46"/>
      <c r="L20" s="47"/>
      <c r="M20" s="78"/>
      <c r="N20" s="46"/>
      <c r="O20" s="77"/>
      <c r="P20" s="46"/>
      <c r="Q20" s="105"/>
    </row>
    <row r="21" ht="27" customHeight="1" spans="2:17">
      <c r="B21" s="51" t="s">
        <v>51</v>
      </c>
      <c r="C21" s="52"/>
      <c r="D21" s="52"/>
      <c r="E21" s="52"/>
      <c r="F21" s="52"/>
      <c r="G21" s="52"/>
      <c r="H21" s="53"/>
      <c r="I21" s="78"/>
      <c r="J21" s="77"/>
      <c r="K21" s="46"/>
      <c r="L21" s="47"/>
      <c r="M21" s="78"/>
      <c r="N21" s="46"/>
      <c r="O21" s="77"/>
      <c r="P21" s="46"/>
      <c r="Q21" s="105"/>
    </row>
    <row r="22" spans="2:17">
      <c r="B22" s="45">
        <v>1</v>
      </c>
      <c r="C22" s="46"/>
      <c r="D22" s="46"/>
      <c r="E22" s="46"/>
      <c r="F22" s="46"/>
      <c r="G22" s="46"/>
      <c r="H22" s="47"/>
      <c r="I22" s="78"/>
      <c r="J22" s="77">
        <f>G22*I22</f>
        <v>0</v>
      </c>
      <c r="K22" s="46"/>
      <c r="L22" s="47"/>
      <c r="M22" s="78"/>
      <c r="N22" s="46"/>
      <c r="O22" s="77">
        <f>M22*N22</f>
        <v>0</v>
      </c>
      <c r="P22" s="46"/>
      <c r="Q22" s="105"/>
    </row>
    <row r="23" spans="2:17">
      <c r="B23" s="45">
        <v>2</v>
      </c>
      <c r="C23" s="46"/>
      <c r="D23" s="46"/>
      <c r="E23" s="46"/>
      <c r="F23" s="46"/>
      <c r="G23" s="46"/>
      <c r="H23" s="47"/>
      <c r="I23" s="78"/>
      <c r="J23" s="77">
        <f t="shared" ref="J23:J26" si="2">G23*I23</f>
        <v>0</v>
      </c>
      <c r="K23" s="46"/>
      <c r="L23" s="47"/>
      <c r="M23" s="78"/>
      <c r="N23" s="46"/>
      <c r="O23" s="77">
        <f t="shared" ref="O23:O26" si="3">M23*N23</f>
        <v>0</v>
      </c>
      <c r="P23" s="46"/>
      <c r="Q23" s="105"/>
    </row>
    <row r="24" spans="2:17">
      <c r="B24" s="45">
        <v>3</v>
      </c>
      <c r="C24" s="46"/>
      <c r="D24" s="46"/>
      <c r="E24" s="46"/>
      <c r="F24" s="46"/>
      <c r="G24" s="46"/>
      <c r="H24" s="47"/>
      <c r="I24" s="78"/>
      <c r="J24" s="77">
        <f t="shared" si="2"/>
        <v>0</v>
      </c>
      <c r="K24" s="46"/>
      <c r="L24" s="47"/>
      <c r="M24" s="78"/>
      <c r="N24" s="46"/>
      <c r="O24" s="77">
        <f t="shared" si="3"/>
        <v>0</v>
      </c>
      <c r="P24" s="46"/>
      <c r="Q24" s="105"/>
    </row>
    <row r="25" spans="2:17">
      <c r="B25" s="45">
        <v>4</v>
      </c>
      <c r="C25" s="46"/>
      <c r="D25" s="46"/>
      <c r="E25" s="46"/>
      <c r="F25" s="46"/>
      <c r="G25" s="46"/>
      <c r="H25" s="47"/>
      <c r="I25" s="78"/>
      <c r="J25" s="77">
        <f t="shared" si="2"/>
        <v>0</v>
      </c>
      <c r="K25" s="46"/>
      <c r="L25" s="47"/>
      <c r="M25" s="78"/>
      <c r="N25" s="46"/>
      <c r="O25" s="77">
        <f t="shared" si="3"/>
        <v>0</v>
      </c>
      <c r="P25" s="46"/>
      <c r="Q25" s="105"/>
    </row>
    <row r="26" ht="14.75" spans="2:17">
      <c r="B26" s="54">
        <v>5</v>
      </c>
      <c r="C26" s="55"/>
      <c r="D26" s="55"/>
      <c r="E26" s="55"/>
      <c r="F26" s="55"/>
      <c r="G26" s="55"/>
      <c r="H26" s="56"/>
      <c r="I26" s="79"/>
      <c r="J26" s="80">
        <f t="shared" si="2"/>
        <v>0</v>
      </c>
      <c r="K26" s="55"/>
      <c r="L26" s="56"/>
      <c r="M26" s="79"/>
      <c r="N26" s="55"/>
      <c r="O26" s="80">
        <f t="shared" si="3"/>
        <v>0</v>
      </c>
      <c r="P26" s="55"/>
      <c r="Q26" s="106"/>
    </row>
    <row r="27" ht="14.75"/>
    <row r="28" ht="15.5" spans="9:17">
      <c r="I28" s="81" t="s">
        <v>27</v>
      </c>
      <c r="J28" s="82" t="s">
        <v>52</v>
      </c>
      <c r="K28" s="82"/>
      <c r="L28" s="83" t="s">
        <v>53</v>
      </c>
      <c r="N28" s="81" t="s">
        <v>27</v>
      </c>
      <c r="O28" s="82" t="s">
        <v>54</v>
      </c>
      <c r="P28" s="82"/>
      <c r="Q28" s="83" t="s">
        <v>53</v>
      </c>
    </row>
    <row r="29" ht="15.5" spans="9:17">
      <c r="I29" s="84">
        <v>1</v>
      </c>
      <c r="J29" s="85" t="str">
        <f>D8</f>
        <v>英文文献资料阅读及整理</v>
      </c>
      <c r="K29" s="85"/>
      <c r="L29" s="86">
        <f>J8</f>
        <v>9600</v>
      </c>
      <c r="N29" s="84">
        <v>1</v>
      </c>
      <c r="O29" s="85" t="str">
        <f>J29</f>
        <v>英文文献资料阅读及整理</v>
      </c>
      <c r="P29" s="85"/>
      <c r="Q29" s="86">
        <f>O8</f>
        <v>9600</v>
      </c>
    </row>
    <row r="30" ht="15.5" spans="9:17">
      <c r="I30" s="84">
        <v>2</v>
      </c>
      <c r="J30" s="85" t="str">
        <f>D9</f>
        <v>中文文献资料阅读及整理</v>
      </c>
      <c r="K30" s="85"/>
      <c r="L30" s="86">
        <f>J9</f>
        <v>8000</v>
      </c>
      <c r="N30" s="84">
        <v>2</v>
      </c>
      <c r="O30" s="85" t="str">
        <f>J30</f>
        <v>中文文献资料阅读及整理</v>
      </c>
      <c r="P30" s="85"/>
      <c r="Q30" s="86">
        <f>O9</f>
        <v>8000</v>
      </c>
    </row>
    <row r="31" ht="15.5" spans="9:17">
      <c r="I31" s="84">
        <v>3</v>
      </c>
      <c r="J31" s="85"/>
      <c r="K31" s="85"/>
      <c r="L31" s="86"/>
      <c r="N31" s="84">
        <v>3</v>
      </c>
      <c r="O31" s="85"/>
      <c r="P31" s="85"/>
      <c r="Q31" s="86"/>
    </row>
    <row r="32" ht="15.5" spans="9:17">
      <c r="I32" s="87" t="s">
        <v>55</v>
      </c>
      <c r="J32" s="88"/>
      <c r="K32" s="89"/>
      <c r="L32" s="86">
        <f>SUM(L29:L31)</f>
        <v>17600</v>
      </c>
      <c r="N32" s="87" t="s">
        <v>55</v>
      </c>
      <c r="O32" s="88"/>
      <c r="P32" s="89"/>
      <c r="Q32" s="86">
        <f>SUM(Q29:Q31)</f>
        <v>17600</v>
      </c>
    </row>
    <row r="33" ht="15.5" spans="9:17">
      <c r="I33" s="87" t="s">
        <v>56</v>
      </c>
      <c r="J33" s="89"/>
      <c r="K33" s="90"/>
      <c r="L33" s="86">
        <f>L32*K33</f>
        <v>0</v>
      </c>
      <c r="N33" s="87" t="s">
        <v>56</v>
      </c>
      <c r="O33" s="89"/>
      <c r="P33" s="91">
        <v>0.06</v>
      </c>
      <c r="Q33" s="86">
        <f>Q32*P33</f>
        <v>1056</v>
      </c>
    </row>
    <row r="34" ht="15.5" spans="9:17">
      <c r="I34" s="92" t="s">
        <v>57</v>
      </c>
      <c r="J34" s="93"/>
      <c r="K34" s="93"/>
      <c r="L34" s="86">
        <f>L32+L33</f>
        <v>17600</v>
      </c>
      <c r="N34" s="92" t="s">
        <v>57</v>
      </c>
      <c r="O34" s="93"/>
      <c r="P34" s="93"/>
      <c r="Q34" s="86">
        <f>Q32+Q33</f>
        <v>18656</v>
      </c>
    </row>
    <row r="35" ht="18" customHeight="1" spans="9:17">
      <c r="I35" s="94" t="s">
        <v>58</v>
      </c>
      <c r="J35" s="95"/>
      <c r="K35" s="96"/>
      <c r="L35" s="97">
        <f>K35*L34</f>
        <v>0</v>
      </c>
      <c r="N35" s="94" t="s">
        <v>58</v>
      </c>
      <c r="O35" s="95"/>
      <c r="P35" s="96"/>
      <c r="Q35" s="97">
        <f>L34</f>
        <v>17600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20:H20"/>
    <mergeCell ref="B21:H21"/>
    <mergeCell ref="J28:K28"/>
    <mergeCell ref="O28:P28"/>
    <mergeCell ref="J29:K29"/>
    <mergeCell ref="O29:P29"/>
    <mergeCell ref="J30:K30"/>
    <mergeCell ref="O30:P30"/>
    <mergeCell ref="J31:K31"/>
    <mergeCell ref="O31:P31"/>
    <mergeCell ref="I32:K32"/>
    <mergeCell ref="N32:P32"/>
    <mergeCell ref="I33:J33"/>
    <mergeCell ref="N33:O33"/>
    <mergeCell ref="I34:K34"/>
    <mergeCell ref="N34:P34"/>
    <mergeCell ref="I35:J35"/>
    <mergeCell ref="N35:O35"/>
  </mergeCells>
  <dataValidations count="3">
    <dataValidation type="list" allowBlank="1" showInputMessage="1" showErrorMessage="1" sqref="C8:C19">
      <formula1>Sheet1!$B$3:$H$3</formula1>
    </dataValidation>
    <dataValidation type="list" allowBlank="1" showInputMessage="1" showErrorMessage="1" sqref="D8:D19">
      <formula1>INDIRECT(C8)</formula1>
    </dataValidation>
    <dataValidation type="list" allowBlank="1" showInputMessage="1" showErrorMessage="1" sqref="K8:K26 P8:P26">
      <formula1>"Y,N"</formula1>
    </dataValidation>
  </dataValidations>
  <hyperlinks>
    <hyperlink ref="O4" r:id="rId4" display="kyle.zhang@ubs-cn.com"/>
  </hyperlink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59</v>
      </c>
      <c r="B3" s="1" t="s">
        <v>60</v>
      </c>
      <c r="C3" s="1" t="s">
        <v>61</v>
      </c>
      <c r="D3" s="1" t="s">
        <v>40</v>
      </c>
      <c r="E3" s="1" t="s">
        <v>62</v>
      </c>
      <c r="F3" s="1" t="s">
        <v>63</v>
      </c>
      <c r="G3" s="1" t="s">
        <v>64</v>
      </c>
      <c r="H3" s="2" t="s">
        <v>65</v>
      </c>
    </row>
    <row r="4" spans="1:8">
      <c r="A4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4" t="s">
        <v>73</v>
      </c>
    </row>
    <row r="5" spans="2:8">
      <c r="B5" s="5" t="s">
        <v>74</v>
      </c>
      <c r="C5" s="5" t="s">
        <v>75</v>
      </c>
      <c r="D5" s="5" t="s">
        <v>76</v>
      </c>
      <c r="E5" s="5" t="s">
        <v>77</v>
      </c>
      <c r="F5" s="5" t="s">
        <v>78</v>
      </c>
      <c r="G5" s="5" t="s">
        <v>79</v>
      </c>
      <c r="H5" s="6" t="s">
        <v>80</v>
      </c>
    </row>
    <row r="6" spans="2:8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4" t="s">
        <v>87</v>
      </c>
    </row>
    <row r="7" spans="2:8">
      <c r="B7" s="5" t="s">
        <v>88</v>
      </c>
      <c r="C7" s="5" t="s">
        <v>89</v>
      </c>
      <c r="D7" s="5" t="s">
        <v>48</v>
      </c>
      <c r="E7" s="5" t="s">
        <v>90</v>
      </c>
      <c r="F7" s="5" t="s">
        <v>91</v>
      </c>
      <c r="G7" s="5" t="s">
        <v>92</v>
      </c>
      <c r="H7" s="6" t="s">
        <v>93</v>
      </c>
    </row>
    <row r="8" spans="2:8">
      <c r="B8" s="3" t="s">
        <v>94</v>
      </c>
      <c r="C8" s="3" t="s">
        <v>95</v>
      </c>
      <c r="D8" s="3" t="s">
        <v>41</v>
      </c>
      <c r="E8" s="3"/>
      <c r="F8" s="3" t="s">
        <v>96</v>
      </c>
      <c r="G8" s="3" t="s">
        <v>97</v>
      </c>
      <c r="H8" s="4"/>
    </row>
    <row r="9" spans="2:8">
      <c r="B9" s="5" t="s">
        <v>98</v>
      </c>
      <c r="C9" s="5"/>
      <c r="D9" s="5" t="s">
        <v>99</v>
      </c>
      <c r="E9" s="5"/>
      <c r="F9" s="5" t="s">
        <v>100</v>
      </c>
      <c r="G9" s="5" t="s">
        <v>101</v>
      </c>
      <c r="H9" s="6"/>
    </row>
    <row r="10" spans="2:8">
      <c r="B10" s="3" t="s">
        <v>102</v>
      </c>
      <c r="C10" s="3"/>
      <c r="D10" s="3"/>
      <c r="E10" s="3"/>
      <c r="F10" s="3"/>
      <c r="G10" s="3" t="s">
        <v>103</v>
      </c>
      <c r="H10" s="4"/>
    </row>
    <row r="11" spans="2:8">
      <c r="B11" s="5" t="s">
        <v>104</v>
      </c>
      <c r="C11" s="5"/>
      <c r="D11" s="5"/>
      <c r="E11" s="5"/>
      <c r="F11" s="5"/>
      <c r="G11" s="5"/>
      <c r="H11" s="6"/>
    </row>
    <row r="12" spans="2:8">
      <c r="B12" s="3" t="s">
        <v>105</v>
      </c>
      <c r="C12" s="3"/>
      <c r="D12" s="3"/>
      <c r="E12" s="3"/>
      <c r="F12" s="3"/>
      <c r="G12" s="3"/>
      <c r="H12" s="4"/>
    </row>
    <row r="13" spans="2:8">
      <c r="B13" s="5" t="s">
        <v>106</v>
      </c>
      <c r="C13" s="5"/>
      <c r="D13" s="5"/>
      <c r="E13" s="5"/>
      <c r="F13" s="5"/>
      <c r="G13" s="5"/>
      <c r="H13" s="6"/>
    </row>
    <row r="14" spans="2:8">
      <c r="B14" s="3" t="s">
        <v>107</v>
      </c>
      <c r="C14" s="3"/>
      <c r="D14" s="3"/>
      <c r="E14" s="3"/>
      <c r="F14" s="3"/>
      <c r="G14" s="3"/>
      <c r="H14" s="4"/>
    </row>
    <row r="15" spans="2:8">
      <c r="B15" s="7" t="s">
        <v>108</v>
      </c>
      <c r="C15" s="7"/>
      <c r="D15" s="7"/>
      <c r="E15" s="7"/>
      <c r="F15" s="7"/>
      <c r="G15" s="7"/>
      <c r="H15" s="8"/>
    </row>
    <row r="16" spans="2:2">
      <c r="B16" s="9" t="s">
        <v>109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2025-09-05T05:52:52Z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C5EF74118E0B4A7EAB278E3FB4865841_13</vt:lpwstr>
  </property>
  <property fmtid="{D5CDD505-2E9C-101B-9397-08002B2CF9AE}" pid="3" name="KSOProductBuildVer">
    <vt:lpwstr>2052-12.1.0.21915</vt:lpwstr>
  </property>
</Properties>
</file>