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ris.yuan\Desktop\Doris 麦田\薪资\麦田\Sunny组\薪资\"/>
    </mc:Choice>
  </mc:AlternateContent>
  <bookViews>
    <workbookView xWindow="0" yWindow="0" windowWidth="0" windowHeight="17660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D12" i="1" s="1"/>
  <c r="G12" i="1"/>
  <c r="F12" i="1"/>
  <c r="E12" i="1"/>
  <c r="C12" i="1"/>
  <c r="H10" i="1"/>
  <c r="I10" i="1" s="1"/>
  <c r="D10" i="1"/>
  <c r="H9" i="1"/>
  <c r="I9" i="1" s="1"/>
  <c r="D9" i="1"/>
  <c r="H7" i="1"/>
  <c r="I7" i="1" s="1"/>
  <c r="D7" i="1"/>
  <c r="H6" i="1"/>
  <c r="I6" i="1" s="1"/>
  <c r="D6" i="1"/>
  <c r="H5" i="1"/>
  <c r="I5" i="1" s="1"/>
  <c r="D5" i="1"/>
  <c r="H4" i="1"/>
  <c r="I4" i="1" s="1"/>
  <c r="D4" i="1"/>
  <c r="H8" i="1" l="1"/>
  <c r="H12" i="1" l="1"/>
  <c r="I12" i="1" s="1"/>
  <c r="I8" i="1"/>
</calcChain>
</file>

<file path=xl/comments1.xml><?xml version="1.0" encoding="utf-8"?>
<comments xmlns="http://schemas.openxmlformats.org/spreadsheetml/2006/main">
  <authors>
    <author>行政人事部孙淇</author>
  </authors>
  <commentList>
    <comment ref="I2" authorId="0" shapeId="0">
      <text>
        <r>
          <rPr>
            <b/>
            <sz val="9"/>
            <rFont val="宋体"/>
            <charset val="134"/>
          </rPr>
          <t>行政人事部孙淇:</t>
        </r>
        <r>
          <rPr>
            <sz val="9"/>
            <rFont val="宋体"/>
            <charset val="134"/>
          </rPr>
          <t xml:space="preserve">
麦田付款到超新星</t>
        </r>
      </text>
    </comment>
  </commentList>
</comments>
</file>

<file path=xl/sharedStrings.xml><?xml version="1.0" encoding="utf-8"?>
<sst xmlns="http://schemas.openxmlformats.org/spreadsheetml/2006/main" count="62" uniqueCount="52">
  <si>
    <t>序号</t>
  </si>
  <si>
    <t>姓名</t>
  </si>
  <si>
    <t>工资</t>
  </si>
  <si>
    <t>超新星成本</t>
  </si>
  <si>
    <t>身份证号</t>
  </si>
  <si>
    <t>手机号</t>
  </si>
  <si>
    <t>银行卡号（不要有空格）</t>
  </si>
  <si>
    <t>开户分行名称</t>
  </si>
  <si>
    <t>工资发放地（报税城市）</t>
  </si>
  <si>
    <t>入职日期</t>
  </si>
  <si>
    <t>转正日期</t>
  </si>
  <si>
    <t>基本工资</t>
  </si>
  <si>
    <t>工资应发</t>
  </si>
  <si>
    <t>公司支付五险一金</t>
  </si>
  <si>
    <t>个人支付五险一金</t>
  </si>
  <si>
    <t>个税</t>
  </si>
  <si>
    <t>实发</t>
  </si>
  <si>
    <t>孙燕</t>
  </si>
  <si>
    <t>310112198304130024</t>
  </si>
  <si>
    <t>6222 0310 0102 8441 629</t>
  </si>
  <si>
    <t>工商银行上海宝山殷高西路支行</t>
  </si>
  <si>
    <t>上海</t>
  </si>
  <si>
    <t>24.4.1</t>
  </si>
  <si>
    <t>徐杨钧</t>
  </si>
  <si>
    <t>310105199501015018</t>
  </si>
  <si>
    <t>6222 0210 0109 3697 446</t>
  </si>
  <si>
    <t>工商银行上海杨浦安图路支行</t>
  </si>
  <si>
    <t>陈波</t>
  </si>
  <si>
    <t>310106198811100818</t>
  </si>
  <si>
    <t>6212 2510 0101 4475 247</t>
  </si>
  <si>
    <t>工商银行上海临沂路支行</t>
  </si>
  <si>
    <t>张莹漪</t>
  </si>
  <si>
    <t>310109199409194020</t>
  </si>
  <si>
    <t>6222 0210 0107 6206 728</t>
  </si>
  <si>
    <t>工商银行上海虹口凉城支行</t>
  </si>
  <si>
    <t>刘雅琴</t>
  </si>
  <si>
    <t>31011019811016272X</t>
  </si>
  <si>
    <t>6222 0310 0105 1181 670</t>
  </si>
  <si>
    <t>工商银行上海江苏北路支行</t>
  </si>
  <si>
    <t>范雨青</t>
  </si>
  <si>
    <t>310107199711200919</t>
  </si>
  <si>
    <t>6222 0310 0100 8298 908</t>
  </si>
  <si>
    <t>工商银行上海普陀万里支行</t>
  </si>
  <si>
    <t>24.4.15</t>
  </si>
  <si>
    <t>朱心仪</t>
  </si>
  <si>
    <t>310228199707060826</t>
  </si>
  <si>
    <t>6222 0310 0100 8493 350</t>
  </si>
  <si>
    <t>工商银行上海金山工业区支行</t>
  </si>
  <si>
    <t>24.4.22</t>
  </si>
  <si>
    <t>总计</t>
  </si>
  <si>
    <t>备注：</t>
  </si>
  <si>
    <r>
      <t>2024年10</t>
    </r>
    <r>
      <rPr>
        <b/>
        <sz val="12"/>
        <rFont val="微软雅黑"/>
        <charset val="134"/>
      </rPr>
      <t>月份员工工资单明细</t>
    </r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</si>
</sst>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0.00_);[Red]\(0.00\)"/>
    <numFmt numFmtId="177" formatCode="0.0_ "/>
  </numFmts>
  <fonts count="16" x14ac:knownFonts="1">
    <font>
      <sz val="11"/>
      <color theme="1"/>
      <name val="宋体"/>
      <charset val="134"/>
      <scheme val="minor"/>
    </font>
    <font>
      <sz val="10"/>
      <name val="微软雅黑"/>
      <charset val="134"/>
    </font>
    <font>
      <b/>
      <sz val="12"/>
      <name val="微软雅黑"/>
      <charset val="134"/>
    </font>
    <font>
      <b/>
      <sz val="10"/>
      <name val="微软雅黑"/>
      <charset val="134"/>
    </font>
    <font>
      <sz val="11"/>
      <color theme="1"/>
      <name val="微软雅黑"/>
      <charset val="134"/>
    </font>
    <font>
      <sz val="9"/>
      <color rgb="FF0000CC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2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1" fillId="0" borderId="0" xfId="0" applyNumberFormat="1" applyFont="1" applyFill="1" applyBorder="1" applyAlignment="1"/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3" fillId="3" borderId="1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3" fontId="5" fillId="0" borderId="7" xfId="0" applyNumberFormat="1" applyFont="1" applyBorder="1" applyAlignment="1">
      <alignment horizontal="center" vertical="center"/>
    </xf>
    <xf numFmtId="43" fontId="6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43" fontId="9" fillId="0" borderId="7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1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right"/>
    </xf>
    <xf numFmtId="49" fontId="6" fillId="0" borderId="7" xfId="0" applyNumberFormat="1" applyFont="1" applyBorder="1" applyAlignment="1">
      <alignment horizontal="center" vertical="center"/>
    </xf>
    <xf numFmtId="0" fontId="6" fillId="0" borderId="7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left" vertical="center"/>
    </xf>
    <xf numFmtId="0" fontId="6" fillId="0" borderId="7" xfId="0" applyNumberFormat="1" applyFont="1" applyBorder="1" applyAlignment="1">
      <alignment horizontal="left" vertical="center"/>
    </xf>
    <xf numFmtId="0" fontId="0" fillId="0" borderId="7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right" vertical="center"/>
    </xf>
    <xf numFmtId="0" fontId="6" fillId="0" borderId="7" xfId="0" applyNumberFormat="1" applyFont="1" applyBorder="1">
      <alignment vertical="center"/>
    </xf>
    <xf numFmtId="0" fontId="0" fillId="0" borderId="0" xfId="0" applyFont="1">
      <alignment vertical="center"/>
    </xf>
    <xf numFmtId="49" fontId="6" fillId="2" borderId="7" xfId="0" applyNumberFormat="1" applyFont="1" applyFill="1" applyBorder="1" applyAlignment="1">
      <alignment horizontal="center" vertical="center"/>
    </xf>
    <xf numFmtId="0" fontId="6" fillId="2" borderId="7" xfId="0" applyNumberFormat="1" applyFont="1" applyFill="1" applyBorder="1" applyAlignment="1">
      <alignment horizontal="center" vertical="center"/>
    </xf>
    <xf numFmtId="49" fontId="6" fillId="2" borderId="7" xfId="0" applyNumberFormat="1" applyFont="1" applyFill="1" applyBorder="1" applyAlignment="1">
      <alignment horizontal="left" vertical="center"/>
    </xf>
    <xf numFmtId="0" fontId="6" fillId="2" borderId="7" xfId="0" applyNumberFormat="1" applyFont="1" applyFill="1" applyBorder="1">
      <alignment vertical="center"/>
    </xf>
    <xf numFmtId="0" fontId="0" fillId="2" borderId="0" xfId="0" applyFont="1" applyFill="1">
      <alignment vertical="center"/>
    </xf>
    <xf numFmtId="0" fontId="6" fillId="0" borderId="9" xfId="0" applyNumberFormat="1" applyFont="1" applyBorder="1" applyAlignment="1">
      <alignment horizontal="center" vertical="center"/>
    </xf>
    <xf numFmtId="49" fontId="6" fillId="2" borderId="9" xfId="0" applyNumberFormat="1" applyFont="1" applyFill="1" applyBorder="1" applyAlignment="1">
      <alignment horizontal="left" vertical="center"/>
    </xf>
    <xf numFmtId="0" fontId="6" fillId="2" borderId="9" xfId="0" applyNumberFormat="1" applyFont="1" applyFill="1" applyBorder="1">
      <alignment vertical="center"/>
    </xf>
    <xf numFmtId="0" fontId="0" fillId="0" borderId="9" xfId="0" applyNumberFormat="1" applyFont="1" applyBorder="1" applyAlignment="1">
      <alignment horizontal="center" vertical="center"/>
    </xf>
    <xf numFmtId="0" fontId="0" fillId="0" borderId="10" xfId="0" applyFont="1" applyBorder="1" applyAlignment="1">
      <alignment horizontal="right" vertical="center"/>
    </xf>
    <xf numFmtId="43" fontId="14" fillId="0" borderId="7" xfId="0" applyNumberFormat="1" applyFont="1" applyBorder="1" applyAlignment="1">
      <alignment horizontal="center" vertical="center"/>
    </xf>
    <xf numFmtId="0" fontId="15" fillId="0" borderId="0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3" fillId="0" borderId="2" xfId="0" applyNumberFormat="1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center"/>
    </xf>
    <xf numFmtId="0" fontId="3" fillId="0" borderId="4" xfId="0" applyNumberFormat="1" applyFont="1" applyFill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right" vertical="center"/>
    </xf>
    <xf numFmtId="0" fontId="3" fillId="0" borderId="5" xfId="0" applyNumberFormat="1" applyFont="1" applyFill="1" applyBorder="1" applyAlignment="1">
      <alignment horizontal="right" vertical="center"/>
    </xf>
    <xf numFmtId="0" fontId="1" fillId="0" borderId="1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vertical="center"/>
    </xf>
    <xf numFmtId="0" fontId="0" fillId="0" borderId="0" xfId="0" applyAlignment="1">
      <alignment vertical="center"/>
    </xf>
    <xf numFmtId="176" fontId="3" fillId="0" borderId="6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7"/>
  <sheetViews>
    <sheetView tabSelected="1" zoomScale="90" zoomScaleNormal="90" workbookViewId="0">
      <selection activeCell="T6" sqref="T6"/>
    </sheetView>
  </sheetViews>
  <sheetFormatPr defaultColWidth="8.90625" defaultRowHeight="14" x14ac:dyDescent="0.25"/>
  <cols>
    <col min="1" max="1" width="4.6328125" style="3" customWidth="1"/>
    <col min="2" max="2" width="21.08984375" style="3" customWidth="1"/>
    <col min="3" max="3" width="10.453125" style="3" customWidth="1"/>
    <col min="4" max="4" width="15.36328125" style="4" customWidth="1"/>
    <col min="5" max="5" width="18.453125" style="3" customWidth="1"/>
    <col min="6" max="6" width="19.7265625" style="3" customWidth="1"/>
    <col min="7" max="7" width="10.90625" style="3" customWidth="1"/>
    <col min="8" max="8" width="17.6328125" style="4" customWidth="1"/>
    <col min="9" max="9" width="16.36328125" style="4" customWidth="1"/>
    <col min="10" max="10" width="22.90625" style="5" hidden="1" customWidth="1"/>
    <col min="11" max="11" width="11.26953125" style="6" hidden="1" customWidth="1"/>
    <col min="12" max="12" width="20.36328125" style="5" hidden="1" customWidth="1"/>
    <col min="13" max="13" width="23.26953125" style="6" hidden="1" customWidth="1"/>
    <col min="14" max="14" width="20.36328125" style="6" hidden="1" customWidth="1"/>
    <col min="15" max="15" width="8.90625" style="7" hidden="1" customWidth="1"/>
    <col min="16" max="16" width="11.90625" hidden="1" customWidth="1"/>
  </cols>
  <sheetData>
    <row r="1" spans="1:16" s="1" customFormat="1" ht="30.65" customHeight="1" x14ac:dyDescent="0.4">
      <c r="A1" s="8"/>
      <c r="B1" s="44" t="s">
        <v>51</v>
      </c>
      <c r="C1" s="9"/>
      <c r="D1" s="10"/>
      <c r="E1" s="9"/>
      <c r="F1" s="9"/>
      <c r="G1" s="9"/>
      <c r="H1" s="10"/>
      <c r="I1" s="10"/>
      <c r="J1" s="23"/>
      <c r="L1" s="23"/>
      <c r="O1" s="24"/>
    </row>
    <row r="2" spans="1:16" s="1" customFormat="1" ht="20.9" customHeight="1" x14ac:dyDescent="0.4">
      <c r="A2" s="67" t="s">
        <v>0</v>
      </c>
      <c r="B2" s="67" t="s">
        <v>1</v>
      </c>
      <c r="C2" s="46" t="s">
        <v>2</v>
      </c>
      <c r="D2" s="47"/>
      <c r="E2" s="47"/>
      <c r="F2" s="47"/>
      <c r="G2" s="47"/>
      <c r="H2" s="48"/>
      <c r="I2" s="57" t="s">
        <v>3</v>
      </c>
      <c r="J2" s="59" t="s">
        <v>4</v>
      </c>
      <c r="K2" s="57" t="s">
        <v>5</v>
      </c>
      <c r="L2" s="59" t="s">
        <v>6</v>
      </c>
      <c r="M2" s="57" t="s">
        <v>7</v>
      </c>
      <c r="N2" s="57" t="s">
        <v>8</v>
      </c>
      <c r="O2" s="62" t="s">
        <v>9</v>
      </c>
      <c r="P2" s="64" t="s">
        <v>10</v>
      </c>
    </row>
    <row r="3" spans="1:16" s="1" customFormat="1" ht="20.9" customHeight="1" x14ac:dyDescent="0.4">
      <c r="A3" s="68"/>
      <c r="B3" s="71"/>
      <c r="C3" s="12" t="s">
        <v>11</v>
      </c>
      <c r="D3" s="11" t="s">
        <v>12</v>
      </c>
      <c r="E3" s="13" t="s">
        <v>13</v>
      </c>
      <c r="F3" s="13" t="s">
        <v>14</v>
      </c>
      <c r="G3" s="13" t="s">
        <v>15</v>
      </c>
      <c r="H3" s="11" t="s">
        <v>16</v>
      </c>
      <c r="I3" s="58"/>
      <c r="J3" s="60"/>
      <c r="K3" s="61"/>
      <c r="L3" s="60"/>
      <c r="M3" s="61"/>
      <c r="N3" s="61"/>
      <c r="O3" s="63"/>
      <c r="P3" s="64"/>
    </row>
    <row r="4" spans="1:16" ht="24" customHeight="1" x14ac:dyDescent="0.25">
      <c r="A4" s="14">
        <v>1</v>
      </c>
      <c r="B4" s="15" t="s">
        <v>17</v>
      </c>
      <c r="C4" s="16">
        <v>8000</v>
      </c>
      <c r="D4" s="17">
        <f>C4</f>
        <v>8000</v>
      </c>
      <c r="E4" s="17">
        <v>2696</v>
      </c>
      <c r="F4" s="17">
        <v>1400</v>
      </c>
      <c r="G4" s="43">
        <v>48</v>
      </c>
      <c r="H4" s="17">
        <f>ROUND(D4-F4-G4,2)</f>
        <v>6552</v>
      </c>
      <c r="I4" s="21">
        <f>SUM(E4:H4)</f>
        <v>10696</v>
      </c>
      <c r="J4" s="25" t="s">
        <v>18</v>
      </c>
      <c r="K4" s="26">
        <v>13621927333</v>
      </c>
      <c r="L4" s="27" t="s">
        <v>19</v>
      </c>
      <c r="M4" s="28" t="s">
        <v>20</v>
      </c>
      <c r="N4" s="29" t="s">
        <v>21</v>
      </c>
      <c r="O4" s="30" t="s">
        <v>22</v>
      </c>
    </row>
    <row r="5" spans="1:16" ht="24" customHeight="1" x14ac:dyDescent="0.25">
      <c r="A5" s="14">
        <v>2</v>
      </c>
      <c r="B5" s="18" t="s">
        <v>23</v>
      </c>
      <c r="C5" s="16">
        <v>8000</v>
      </c>
      <c r="D5" s="17">
        <f t="shared" ref="D5:D10" si="0">C5</f>
        <v>8000</v>
      </c>
      <c r="E5" s="17">
        <v>2696</v>
      </c>
      <c r="F5" s="17">
        <v>1400</v>
      </c>
      <c r="G5" s="43">
        <v>48</v>
      </c>
      <c r="H5" s="17">
        <f t="shared" ref="H5:H10" si="1">ROUND(D5-F5-G5,2)</f>
        <v>6552</v>
      </c>
      <c r="I5" s="21">
        <f t="shared" ref="I5:I12" si="2">SUM(E5:H5)</f>
        <v>10696</v>
      </c>
      <c r="J5" s="25" t="s">
        <v>24</v>
      </c>
      <c r="K5" s="26">
        <v>15001966621</v>
      </c>
      <c r="L5" s="27" t="s">
        <v>25</v>
      </c>
      <c r="M5" s="28" t="s">
        <v>26</v>
      </c>
      <c r="N5" s="29" t="s">
        <v>21</v>
      </c>
      <c r="O5" s="30" t="s">
        <v>22</v>
      </c>
    </row>
    <row r="6" spans="1:16" ht="24" customHeight="1" x14ac:dyDescent="0.25">
      <c r="A6" s="14">
        <v>3</v>
      </c>
      <c r="B6" s="18" t="s">
        <v>27</v>
      </c>
      <c r="C6" s="16">
        <v>8000</v>
      </c>
      <c r="D6" s="17">
        <f t="shared" si="0"/>
        <v>8000</v>
      </c>
      <c r="E6" s="17">
        <v>2696</v>
      </c>
      <c r="F6" s="17">
        <v>1400</v>
      </c>
      <c r="G6" s="43">
        <v>48</v>
      </c>
      <c r="H6" s="17">
        <f t="shared" si="1"/>
        <v>6552</v>
      </c>
      <c r="I6" s="21">
        <f t="shared" si="2"/>
        <v>10696</v>
      </c>
      <c r="J6" s="25" t="s">
        <v>28</v>
      </c>
      <c r="K6" s="26">
        <v>13472495629</v>
      </c>
      <c r="L6" s="27" t="s">
        <v>29</v>
      </c>
      <c r="M6" s="28" t="s">
        <v>30</v>
      </c>
      <c r="N6" s="29" t="s">
        <v>21</v>
      </c>
      <c r="O6" s="30" t="s">
        <v>22</v>
      </c>
    </row>
    <row r="7" spans="1:16" ht="24" customHeight="1" x14ac:dyDescent="0.25">
      <c r="A7" s="14">
        <v>4</v>
      </c>
      <c r="B7" s="18" t="s">
        <v>31</v>
      </c>
      <c r="C7" s="16">
        <v>8000</v>
      </c>
      <c r="D7" s="17">
        <f t="shared" si="0"/>
        <v>8000</v>
      </c>
      <c r="E7" s="17">
        <v>2696</v>
      </c>
      <c r="F7" s="17">
        <v>1400</v>
      </c>
      <c r="G7" s="43">
        <v>48</v>
      </c>
      <c r="H7" s="17">
        <f t="shared" si="1"/>
        <v>6552</v>
      </c>
      <c r="I7" s="21">
        <f t="shared" si="2"/>
        <v>10696</v>
      </c>
      <c r="J7" s="25" t="s">
        <v>32</v>
      </c>
      <c r="K7" s="26">
        <v>13585773709</v>
      </c>
      <c r="L7" s="27" t="s">
        <v>33</v>
      </c>
      <c r="M7" s="31" t="s">
        <v>34</v>
      </c>
      <c r="N7" s="29" t="s">
        <v>21</v>
      </c>
      <c r="O7" s="30" t="s">
        <v>22</v>
      </c>
    </row>
    <row r="8" spans="1:16" ht="24" customHeight="1" x14ac:dyDescent="0.25">
      <c r="A8" s="14">
        <v>5</v>
      </c>
      <c r="B8" s="18" t="s">
        <v>35</v>
      </c>
      <c r="C8" s="16">
        <v>8000</v>
      </c>
      <c r="D8" s="17">
        <f t="shared" si="0"/>
        <v>8000</v>
      </c>
      <c r="E8" s="17">
        <v>2696</v>
      </c>
      <c r="F8" s="17">
        <v>1400</v>
      </c>
      <c r="G8" s="43">
        <v>48</v>
      </c>
      <c r="H8" s="17">
        <f t="shared" si="1"/>
        <v>6552</v>
      </c>
      <c r="I8" s="21">
        <f t="shared" si="2"/>
        <v>10696</v>
      </c>
      <c r="J8" s="25" t="s">
        <v>36</v>
      </c>
      <c r="K8" s="26">
        <v>13817866061</v>
      </c>
      <c r="L8" s="27" t="s">
        <v>37</v>
      </c>
      <c r="M8" s="31" t="s">
        <v>38</v>
      </c>
      <c r="N8" s="29" t="s">
        <v>21</v>
      </c>
      <c r="O8" s="30" t="s">
        <v>22</v>
      </c>
    </row>
    <row r="9" spans="1:16" ht="24" customHeight="1" x14ac:dyDescent="0.25">
      <c r="A9" s="14">
        <v>6</v>
      </c>
      <c r="B9" s="19" t="s">
        <v>39</v>
      </c>
      <c r="C9" s="16">
        <v>8000</v>
      </c>
      <c r="D9" s="17">
        <f t="shared" si="0"/>
        <v>8000</v>
      </c>
      <c r="E9" s="17">
        <v>2696</v>
      </c>
      <c r="F9" s="17">
        <v>1400</v>
      </c>
      <c r="G9" s="43">
        <v>48</v>
      </c>
      <c r="H9" s="17">
        <f t="shared" si="1"/>
        <v>6552</v>
      </c>
      <c r="I9" s="21">
        <f t="shared" si="2"/>
        <v>10696</v>
      </c>
      <c r="J9" s="25" t="s">
        <v>40</v>
      </c>
      <c r="K9" s="26">
        <v>18121000882</v>
      </c>
      <c r="L9" s="27" t="s">
        <v>41</v>
      </c>
      <c r="M9" s="31" t="s">
        <v>42</v>
      </c>
      <c r="N9" s="29" t="s">
        <v>21</v>
      </c>
      <c r="O9" s="30" t="s">
        <v>43</v>
      </c>
      <c r="P9" s="32"/>
    </row>
    <row r="10" spans="1:16" s="2" customFormat="1" ht="24" customHeight="1" x14ac:dyDescent="0.25">
      <c r="A10" s="14">
        <v>7</v>
      </c>
      <c r="B10" s="20" t="s">
        <v>44</v>
      </c>
      <c r="C10" s="16">
        <v>8000</v>
      </c>
      <c r="D10" s="17">
        <f t="shared" si="0"/>
        <v>8000</v>
      </c>
      <c r="E10" s="17">
        <v>2696</v>
      </c>
      <c r="F10" s="17">
        <v>1400</v>
      </c>
      <c r="G10" s="43">
        <v>48</v>
      </c>
      <c r="H10" s="17">
        <f t="shared" si="1"/>
        <v>6552</v>
      </c>
      <c r="I10" s="21">
        <f t="shared" si="2"/>
        <v>10696</v>
      </c>
      <c r="J10" s="33" t="s">
        <v>45</v>
      </c>
      <c r="K10" s="34">
        <v>13681919816</v>
      </c>
      <c r="L10" s="35" t="s">
        <v>46</v>
      </c>
      <c r="M10" s="36" t="s">
        <v>47</v>
      </c>
      <c r="N10" s="29" t="s">
        <v>21</v>
      </c>
      <c r="O10" s="30" t="s">
        <v>48</v>
      </c>
      <c r="P10" s="37"/>
    </row>
    <row r="11" spans="1:16" ht="24" customHeight="1" x14ac:dyDescent="0.25">
      <c r="A11" s="49"/>
      <c r="B11" s="50"/>
      <c r="C11" s="50"/>
      <c r="D11" s="50"/>
      <c r="E11" s="50"/>
      <c r="F11" s="50"/>
      <c r="G11" s="50"/>
      <c r="H11" s="50"/>
      <c r="I11" s="50"/>
      <c r="J11" s="50"/>
      <c r="K11" s="38"/>
      <c r="L11" s="39"/>
      <c r="M11" s="40"/>
      <c r="N11" s="41"/>
      <c r="O11" s="42"/>
    </row>
    <row r="12" spans="1:16" ht="24" customHeight="1" x14ac:dyDescent="0.25">
      <c r="A12" s="51" t="s">
        <v>49</v>
      </c>
      <c r="B12" s="52"/>
      <c r="C12" s="21">
        <f t="shared" ref="C12:H12" si="3">SUM(C4:C10)</f>
        <v>56000</v>
      </c>
      <c r="D12" s="21">
        <f t="shared" si="3"/>
        <v>56000</v>
      </c>
      <c r="E12" s="21">
        <f t="shared" si="3"/>
        <v>18872</v>
      </c>
      <c r="F12" s="21">
        <f t="shared" si="3"/>
        <v>9800</v>
      </c>
      <c r="G12" s="21">
        <f t="shared" si="3"/>
        <v>336</v>
      </c>
      <c r="H12" s="21">
        <f t="shared" si="3"/>
        <v>45864</v>
      </c>
      <c r="I12" s="21">
        <f t="shared" si="2"/>
        <v>74872</v>
      </c>
      <c r="J12" s="53"/>
      <c r="K12" s="54"/>
      <c r="L12" s="54"/>
      <c r="M12" s="54"/>
      <c r="N12" s="54"/>
      <c r="O12" s="55"/>
    </row>
    <row r="13" spans="1:16" x14ac:dyDescent="0.25">
      <c r="A13" s="69" t="s">
        <v>50</v>
      </c>
      <c r="B13" s="22"/>
    </row>
    <row r="14" spans="1:16" x14ac:dyDescent="0.25">
      <c r="A14" s="70"/>
      <c r="B14" s="56"/>
      <c r="C14" s="45"/>
    </row>
    <row r="15" spans="1:16" x14ac:dyDescent="0.25">
      <c r="B15" s="45"/>
      <c r="C15" s="45"/>
    </row>
    <row r="16" spans="1:16" x14ac:dyDescent="0.25">
      <c r="B16" s="45"/>
      <c r="C16" s="45"/>
    </row>
    <row r="17" spans="2:3" x14ac:dyDescent="0.25">
      <c r="B17" s="72"/>
      <c r="C17" s="72"/>
    </row>
    <row r="18" spans="2:3" x14ac:dyDescent="0.25">
      <c r="B18" s="45"/>
      <c r="C18" s="45"/>
    </row>
    <row r="19" spans="2:3" x14ac:dyDescent="0.25">
      <c r="B19" s="45"/>
      <c r="C19" s="45"/>
    </row>
    <row r="20" spans="2:3" x14ac:dyDescent="0.25">
      <c r="B20" s="45"/>
      <c r="C20" s="45"/>
    </row>
    <row r="21" spans="2:3" x14ac:dyDescent="0.25">
      <c r="B21" s="45"/>
      <c r="C21" s="45"/>
    </row>
    <row r="22" spans="2:3" x14ac:dyDescent="0.25">
      <c r="B22" s="45"/>
      <c r="C22" s="45"/>
    </row>
    <row r="23" spans="2:3" x14ac:dyDescent="0.25">
      <c r="B23" s="66"/>
      <c r="C23" s="66"/>
    </row>
    <row r="24" spans="2:3" x14ac:dyDescent="0.25">
      <c r="B24" s="45"/>
      <c r="C24" s="65"/>
    </row>
    <row r="25" spans="2:3" x14ac:dyDescent="0.25">
      <c r="B25" s="45"/>
      <c r="C25" s="65"/>
    </row>
    <row r="26" spans="2:3" x14ac:dyDescent="0.25">
      <c r="B26" s="66"/>
      <c r="C26" s="66"/>
    </row>
    <row r="27" spans="2:3" x14ac:dyDescent="0.25">
      <c r="B27" s="65"/>
      <c r="C27" s="65"/>
    </row>
  </sheetData>
  <mergeCells count="29">
    <mergeCell ref="P2:P3"/>
    <mergeCell ref="B25:C25"/>
    <mergeCell ref="B26:C26"/>
    <mergeCell ref="B27:C27"/>
    <mergeCell ref="A2:A3"/>
    <mergeCell ref="A13:A14"/>
    <mergeCell ref="B2:B3"/>
    <mergeCell ref="B20:C20"/>
    <mergeCell ref="B21:C21"/>
    <mergeCell ref="B22:C22"/>
    <mergeCell ref="B23:C23"/>
    <mergeCell ref="B24:C24"/>
    <mergeCell ref="B15:C15"/>
    <mergeCell ref="B16:C16"/>
    <mergeCell ref="B17:C17"/>
    <mergeCell ref="B18:C18"/>
    <mergeCell ref="B19:C19"/>
    <mergeCell ref="C2:H2"/>
    <mergeCell ref="A11:J11"/>
    <mergeCell ref="A12:B12"/>
    <mergeCell ref="J12:O12"/>
    <mergeCell ref="B14:C14"/>
    <mergeCell ref="I2:I3"/>
    <mergeCell ref="J2:J3"/>
    <mergeCell ref="K2:K3"/>
    <mergeCell ref="L2:L3"/>
    <mergeCell ref="M2:M3"/>
    <mergeCell ref="N2:N3"/>
    <mergeCell ref="O2:O3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袁晶晶</cp:lastModifiedBy>
  <cp:lastPrinted>2024-09-30T02:52:25Z</cp:lastPrinted>
  <dcterms:created xsi:type="dcterms:W3CDTF">2006-09-13T11:21:00Z</dcterms:created>
  <dcterms:modified xsi:type="dcterms:W3CDTF">2024-11-19T06:55:48Z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D3B4D499964147079B937102FBDC6B47_13</vt:lpwstr>
  </property>
  <property fmtid="{D5CDD505-2E9C-101B-9397-08002B2CF9AE}" pid="3" name="KSOProductBuildVer">
    <vt:lpwstr>2052-12.1.0.17147</vt:lpwstr>
  </property>
</Properties>
</file>