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ZHAI\melitta\T1\ada\"/>
    </mc:Choice>
  </mc:AlternateContent>
  <bookViews>
    <workbookView xWindow="0" yWindow="0" windowWidth="25605" windowHeight="16005"/>
  </bookViews>
  <sheets>
    <sheet name="Sheet1" sheetId="1" r:id="rId1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5" i="1" l="1"/>
  <c r="H36" i="1"/>
  <c r="H37" i="1"/>
  <c r="H38" i="1"/>
  <c r="H39" i="1"/>
  <c r="H40" i="1"/>
  <c r="H41" i="1"/>
  <c r="H42" i="1"/>
  <c r="H43" i="1"/>
  <c r="H2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8" i="1"/>
  <c r="H29" i="1"/>
  <c r="H30" i="1"/>
  <c r="H31" i="1"/>
  <c r="H32" i="1"/>
</calcChain>
</file>

<file path=xl/sharedStrings.xml><?xml version="1.0" encoding="utf-8"?>
<sst xmlns="http://schemas.openxmlformats.org/spreadsheetml/2006/main" count="115" uniqueCount="92">
  <si>
    <t>肺癌筛查防治公益行动发布会物料清单</t>
  </si>
  <si>
    <t>数量</t>
  </si>
  <si>
    <t>0.6*1M，写真覆KT</t>
  </si>
  <si>
    <t>1.8米</t>
  </si>
  <si>
    <t>人</t>
  </si>
  <si>
    <t>人</t>
    <phoneticPr fontId="3" type="noConversion"/>
  </si>
  <si>
    <t>工作人员服装</t>
    <phoneticPr fontId="3" type="noConversion"/>
  </si>
  <si>
    <t>电工</t>
    <phoneticPr fontId="3" type="noConversion"/>
  </si>
  <si>
    <t>旗袍</t>
    <phoneticPr fontId="3" type="noConversion"/>
  </si>
  <si>
    <t>活动现场值守</t>
    <phoneticPr fontId="3" type="noConversion"/>
  </si>
  <si>
    <t>类别</t>
  </si>
  <si>
    <t>细项说明</t>
  </si>
  <si>
    <t>单位</t>
  </si>
  <si>
    <r>
      <rPr>
        <b/>
        <sz val="9"/>
        <color theme="1"/>
        <rFont val="微软雅黑"/>
        <family val="2"/>
        <charset val="134"/>
      </rPr>
      <t xml:space="preserve">系数
</t>
    </r>
    <r>
      <rPr>
        <b/>
        <sz val="6"/>
        <color theme="1"/>
        <rFont val="微软雅黑"/>
        <family val="2"/>
        <charset val="134"/>
      </rPr>
      <t xml:space="preserve">（天/月） </t>
    </r>
  </si>
  <si>
    <r>
      <rPr>
        <b/>
        <sz val="9"/>
        <color theme="1"/>
        <rFont val="微软雅黑"/>
        <family val="2"/>
        <charset val="134"/>
      </rPr>
      <t xml:space="preserve">单价
</t>
    </r>
    <r>
      <rPr>
        <b/>
        <sz val="6"/>
        <color theme="1"/>
        <rFont val="微软雅黑"/>
        <family val="2"/>
        <charset val="134"/>
      </rPr>
      <t>（单位：元）</t>
    </r>
  </si>
  <si>
    <t>小计</t>
  </si>
  <si>
    <t>备注</t>
  </si>
  <si>
    <t>套</t>
    <phoneticPr fontId="3" type="noConversion"/>
  </si>
  <si>
    <t>物料制作</t>
    <phoneticPr fontId="3" type="noConversion"/>
  </si>
  <si>
    <t>人员</t>
    <phoneticPr fontId="3" type="noConversion"/>
  </si>
  <si>
    <t>平方</t>
    <phoneticPr fontId="3" type="noConversion"/>
  </si>
  <si>
    <t>人/次</t>
    <phoneticPr fontId="3" type="noConversion"/>
  </si>
  <si>
    <t>运输</t>
    <phoneticPr fontId="3" type="noConversion"/>
  </si>
  <si>
    <t>来回</t>
    <phoneticPr fontId="3" type="noConversion"/>
  </si>
  <si>
    <t>次</t>
    <phoneticPr fontId="3" type="noConversion"/>
  </si>
  <si>
    <t>进撤场</t>
    <phoneticPr fontId="3" type="noConversion"/>
  </si>
  <si>
    <t>进场+撤场</t>
    <phoneticPr fontId="3" type="noConversion"/>
  </si>
  <si>
    <t>总计：</t>
    <phoneticPr fontId="3" type="noConversion"/>
  </si>
  <si>
    <r>
      <t>税金6</t>
    </r>
    <r>
      <rPr>
        <b/>
        <sz val="11"/>
        <color theme="1"/>
        <rFont val="DengXian"/>
        <family val="3"/>
        <charset val="134"/>
        <scheme val="minor"/>
      </rPr>
      <t>%</t>
    </r>
    <phoneticPr fontId="3" type="noConversion"/>
  </si>
  <si>
    <t>KT板写真，需考虑黏贴</t>
    <phoneticPr fontId="3" type="noConversion"/>
  </si>
  <si>
    <t>个</t>
    <rPh sb="0" eb="1">
      <t>ge</t>
    </rPh>
    <phoneticPr fontId="3" type="noConversion"/>
  </si>
  <si>
    <t>翻页器</t>
    <rPh sb="0" eb="1">
      <t>fan ye</t>
    </rPh>
    <rPh sb="2" eb="3">
      <t>qi</t>
    </rPh>
    <phoneticPr fontId="3" type="noConversion"/>
  </si>
  <si>
    <t>套</t>
    <rPh sb="0" eb="1">
      <t>tao</t>
    </rPh>
    <phoneticPr fontId="3" type="noConversion"/>
  </si>
  <si>
    <t>CUE翻页器</t>
    <rPh sb="3" eb="4">
      <t>fan y</t>
    </rPh>
    <rPh sb="5" eb="6">
      <t>qi</t>
    </rPh>
    <phoneticPr fontId="3" type="noConversion"/>
  </si>
  <si>
    <t>3米  用现成的</t>
    <phoneticPr fontId="3" type="noConversion"/>
  </si>
  <si>
    <t>扬声器</t>
    <rPh sb="0" eb="1">
      <t>fan ye</t>
    </rPh>
    <rPh sb="2" eb="3">
      <t>qi</t>
    </rPh>
    <phoneticPr fontId="3" type="noConversion"/>
  </si>
  <si>
    <t>4米灯光logo+图灯光</t>
    <phoneticPr fontId="3" type="noConversion"/>
  </si>
  <si>
    <t>北京车贴</t>
    <phoneticPr fontId="3" type="noConversion"/>
  </si>
  <si>
    <t>木制T型立牌120x200</t>
  </si>
  <si>
    <t>木制T型立牌120x200</t>
    <phoneticPr fontId="3" type="noConversion"/>
  </si>
  <si>
    <t>运输</t>
    <phoneticPr fontId="3" type="noConversion"/>
  </si>
  <si>
    <t>进场</t>
    <phoneticPr fontId="3" type="noConversion"/>
  </si>
  <si>
    <t>流感病毒（书本）</t>
    <phoneticPr fontId="3" type="noConversion"/>
  </si>
  <si>
    <t>代买</t>
    <phoneticPr fontId="3" type="noConversion"/>
  </si>
  <si>
    <t>项</t>
    <phoneticPr fontId="3" type="noConversion"/>
  </si>
  <si>
    <t>人</t>
    <phoneticPr fontId="3" type="noConversion"/>
  </si>
  <si>
    <t>人工进场+撤场</t>
    <phoneticPr fontId="3" type="noConversion"/>
  </si>
  <si>
    <t>4.8米运输</t>
    <phoneticPr fontId="3" type="noConversion"/>
  </si>
  <si>
    <t>200xx196</t>
    <phoneticPr fontId="3" type="noConversion"/>
  </si>
  <si>
    <t>40x60cm</t>
    <phoneticPr fontId="3" type="noConversion"/>
  </si>
  <si>
    <t>120x200</t>
    <phoneticPr fontId="3" type="noConversion"/>
  </si>
  <si>
    <t>3*5M，桁架喷绘</t>
    <phoneticPr fontId="3" type="noConversion"/>
  </si>
  <si>
    <t>60x90</t>
    <phoneticPr fontId="3" type="noConversion"/>
  </si>
  <si>
    <t>摄影</t>
    <phoneticPr fontId="3" type="noConversion"/>
  </si>
  <si>
    <t>项目执行</t>
    <phoneticPr fontId="3" type="noConversion"/>
  </si>
  <si>
    <t>其他</t>
    <phoneticPr fontId="3" type="noConversion"/>
  </si>
  <si>
    <t>进场（两次安装）</t>
    <phoneticPr fontId="3" type="noConversion"/>
  </si>
  <si>
    <t>代付</t>
    <phoneticPr fontId="3" type="noConversion"/>
  </si>
  <si>
    <t>小计：</t>
    <phoneticPr fontId="3" type="noConversion"/>
  </si>
  <si>
    <t>主持人</t>
    <phoneticPr fontId="3" type="noConversion"/>
  </si>
  <si>
    <t>人</t>
    <phoneticPr fontId="3" type="noConversion"/>
  </si>
  <si>
    <t>礼仪</t>
    <phoneticPr fontId="3" type="noConversion"/>
  </si>
  <si>
    <t>项目</t>
    <phoneticPr fontId="3" type="noConversion"/>
  </si>
  <si>
    <t>人偶</t>
    <phoneticPr fontId="3" type="noConversion"/>
  </si>
  <si>
    <t>人</t>
    <phoneticPr fontId="3" type="noConversion"/>
  </si>
  <si>
    <t>0.3*1M，可转移车贴</t>
    <phoneticPr fontId="3" type="noConversion"/>
  </si>
  <si>
    <t>10个，可转移车贴,30CM左右</t>
    <phoneticPr fontId="3" type="noConversion"/>
  </si>
  <si>
    <t>可转移车贴，（10M*2M，预估），正反2面</t>
    <phoneticPr fontId="3" type="noConversion"/>
  </si>
  <si>
    <t>指示牌</t>
    <phoneticPr fontId="3" type="noConversion"/>
  </si>
  <si>
    <t>签到板</t>
    <phoneticPr fontId="3" type="noConversion"/>
  </si>
  <si>
    <t>立牌</t>
    <phoneticPr fontId="3" type="noConversion"/>
  </si>
  <si>
    <t>讲台贴</t>
    <phoneticPr fontId="3" type="noConversion"/>
  </si>
  <si>
    <t xml:space="preserve">话筒套 </t>
    <phoneticPr fontId="3" type="noConversion"/>
  </si>
  <si>
    <t>IBM桌</t>
    <phoneticPr fontId="3" type="noConversion"/>
  </si>
  <si>
    <t>白色桌布</t>
    <phoneticPr fontId="3" type="noConversion"/>
  </si>
  <si>
    <t>仪式道具</t>
    <phoneticPr fontId="3" type="noConversion"/>
  </si>
  <si>
    <t>口号即时贴</t>
    <phoneticPr fontId="3" type="noConversion"/>
  </si>
  <si>
    <t>车头贴</t>
    <phoneticPr fontId="3" type="noConversion"/>
  </si>
  <si>
    <t>车贴</t>
    <phoneticPr fontId="3" type="noConversion"/>
  </si>
  <si>
    <t>第二次制作+当天早上修补</t>
    <phoneticPr fontId="3" type="noConversion"/>
  </si>
  <si>
    <t>异性切割kt板背后带支架</t>
    <phoneticPr fontId="3" type="noConversion"/>
  </si>
  <si>
    <t>吧台桌带白色台布</t>
    <phoneticPr fontId="3" type="noConversion"/>
  </si>
  <si>
    <t>x架</t>
    <phoneticPr fontId="3" type="noConversion"/>
  </si>
  <si>
    <t>kt板</t>
    <phoneticPr fontId="3" type="noConversion"/>
  </si>
  <si>
    <t>木制画架</t>
    <phoneticPr fontId="3" type="noConversion"/>
  </si>
  <si>
    <t>背胶</t>
    <phoneticPr fontId="3" type="noConversion"/>
  </si>
  <si>
    <t>税金6%</t>
    <phoneticPr fontId="3" type="noConversion"/>
  </si>
  <si>
    <t>合计：</t>
    <phoneticPr fontId="3" type="noConversion"/>
  </si>
  <si>
    <r>
      <t>税金6</t>
    </r>
    <r>
      <rPr>
        <b/>
        <sz val="11"/>
        <color theme="1"/>
        <rFont val="DengXian"/>
        <family val="3"/>
        <charset val="134"/>
        <scheme val="minor"/>
      </rPr>
      <t>%</t>
    </r>
    <phoneticPr fontId="3" type="noConversion"/>
  </si>
  <si>
    <t>合计：</t>
    <phoneticPr fontId="3" type="noConversion"/>
  </si>
  <si>
    <t>优惠价：</t>
    <phoneticPr fontId="3" type="noConversion"/>
  </si>
  <si>
    <t>优惠价：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</si>
</sst>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9">
    <font>
      <sz val="11"/>
      <color theme="1"/>
      <name val="DengXian"/>
      <charset val="134"/>
      <scheme val="minor"/>
    </font>
    <font>
      <b/>
      <sz val="20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9"/>
      <name val="DengXian"/>
      <family val="3"/>
      <charset val="134"/>
      <scheme val="minor"/>
    </font>
    <font>
      <sz val="11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DengXian"/>
      <family val="3"/>
      <charset val="134"/>
      <scheme val="minor"/>
    </font>
    <font>
      <sz val="10"/>
      <name val="Arial"/>
      <family val="2"/>
    </font>
    <font>
      <sz val="8"/>
      <name val="微软雅黑"/>
      <family val="2"/>
      <charset val="134"/>
    </font>
    <font>
      <b/>
      <sz val="6"/>
      <color theme="1"/>
      <name val="微软雅黑"/>
      <family val="2"/>
      <charset val="134"/>
    </font>
    <font>
      <b/>
      <sz val="11"/>
      <color theme="1"/>
      <name val="DengXian"/>
      <family val="3"/>
      <charset val="134"/>
      <scheme val="minor"/>
    </font>
    <font>
      <sz val="11"/>
      <color rgb="FFFF0000"/>
      <name val="DengXian"/>
      <family val="3"/>
      <charset val="134"/>
      <scheme val="minor"/>
    </font>
    <font>
      <sz val="9"/>
      <color rgb="FFFF0000"/>
      <name val="微软雅黑"/>
      <family val="2"/>
      <charset val="134"/>
    </font>
    <font>
      <sz val="11"/>
      <name val="微软雅黑"/>
      <family val="2"/>
      <charset val="134"/>
    </font>
    <font>
      <sz val="11"/>
      <name val="DengXian"/>
      <family val="3"/>
      <charset val="134"/>
      <scheme val="minor"/>
    </font>
    <font>
      <sz val="11"/>
      <name val="DengXian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1" fillId="2" borderId="1" xfId="3" applyNumberFormat="1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43" fontId="6" fillId="3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5" fillId="2" borderId="1" xfId="2" applyFont="1" applyFill="1" applyBorder="1" applyAlignment="1">
      <alignment horizontal="left" vertical="center" wrapText="1"/>
    </xf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3" fontId="8" fillId="2" borderId="1" xfId="1" applyFont="1" applyFill="1" applyBorder="1" applyAlignment="1">
      <alignment horizontal="center" vertical="center"/>
    </xf>
    <xf numFmtId="43" fontId="8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3" borderId="6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right" vertical="center"/>
    </xf>
    <xf numFmtId="43" fontId="6" fillId="3" borderId="1" xfId="0" applyNumberFormat="1" applyFont="1" applyFill="1" applyBorder="1" applyAlignment="1">
      <alignment vertical="center"/>
    </xf>
    <xf numFmtId="0" fontId="6" fillId="3" borderId="1" xfId="0" applyFont="1" applyFill="1" applyBorder="1" applyAlignment="1">
      <alignment vertical="center"/>
    </xf>
  </cellXfs>
  <cellStyles count="4">
    <cellStyle name="0,0_x000d__x000d_NA_x000d__x000d__关于7月8日正佳周迅见面会场地报价-20120622" xfId="3"/>
    <cellStyle name="常规" xfId="0" builtinId="0"/>
    <cellStyle name="常规 2 6" xfId="2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232832</xdr:colOff>
      <xdr:row>4</xdr:row>
      <xdr:rowOff>42333</xdr:rowOff>
    </xdr:from>
    <xdr:to>
      <xdr:col>8</xdr:col>
      <xdr:colOff>1330324</xdr:colOff>
      <xdr:row>4</xdr:row>
      <xdr:rowOff>1049392</xdr:rowOff>
    </xdr:to>
    <xdr:pic>
      <xdr:nvPicPr>
        <xdr:cNvPr id="11" name="图片 10" descr="timgBDIB0GQJ"/>
        <xdr:cNvPicPr>
          <a:picLocks noChangeAspect="1"/>
        </xdr:cNvPicPr>
      </xdr:nvPicPr>
      <xdr:blipFill>
        <a:blip xmlns:r="http://schemas.openxmlformats.org/officeDocument/2006/relationships" r:embed="rId1"/>
        <a:srcRect l="19508" t="6250" r="9280" b="28220"/>
        <a:stretch>
          <a:fillRect/>
        </a:stretch>
      </xdr:blipFill>
      <xdr:spPr>
        <a:xfrm>
          <a:off x="9080499" y="2074333"/>
          <a:ext cx="1097492" cy="1007059"/>
        </a:xfrm>
        <a:prstGeom prst="rect">
          <a:avLst/>
        </a:prstGeom>
      </xdr:spPr>
    </xdr:pic>
    <xdr:clientData/>
  </xdr:twoCellAnchor>
  <xdr:twoCellAnchor editAs="oneCell">
    <xdr:from>
      <xdr:col>8</xdr:col>
      <xdr:colOff>243418</xdr:colOff>
      <xdr:row>8</xdr:row>
      <xdr:rowOff>42334</xdr:rowOff>
    </xdr:from>
    <xdr:to>
      <xdr:col>8</xdr:col>
      <xdr:colOff>1365250</xdr:colOff>
      <xdr:row>8</xdr:row>
      <xdr:rowOff>686692</xdr:rowOff>
    </xdr:to>
    <xdr:pic>
      <xdr:nvPicPr>
        <xdr:cNvPr id="15" name="图片 14" descr="timg3URF81YL"/>
        <xdr:cNvPicPr>
          <a:picLocks noChangeAspect="1"/>
        </xdr:cNvPicPr>
      </xdr:nvPicPr>
      <xdr:blipFill>
        <a:blip xmlns:r="http://schemas.openxmlformats.org/officeDocument/2006/relationships" r:embed="rId2"/>
        <a:srcRect l="16572" t="44816" r="10985" b="-126"/>
        <a:stretch>
          <a:fillRect/>
        </a:stretch>
      </xdr:blipFill>
      <xdr:spPr>
        <a:xfrm>
          <a:off x="9091085" y="5810251"/>
          <a:ext cx="1121832" cy="644358"/>
        </a:xfrm>
        <a:prstGeom prst="rect">
          <a:avLst/>
        </a:prstGeom>
      </xdr:spPr>
    </xdr:pic>
    <xdr:clientData/>
  </xdr:twoCellAnchor>
  <xdr:twoCellAnchor editAs="oneCell">
    <xdr:from>
      <xdr:col>8</xdr:col>
      <xdr:colOff>223352</xdr:colOff>
      <xdr:row>7</xdr:row>
      <xdr:rowOff>41234</xdr:rowOff>
    </xdr:from>
    <xdr:to>
      <xdr:col>8</xdr:col>
      <xdr:colOff>1421290</xdr:colOff>
      <xdr:row>7</xdr:row>
      <xdr:rowOff>712206</xdr:rowOff>
    </xdr:to>
    <xdr:pic>
      <xdr:nvPicPr>
        <xdr:cNvPr id="17" name="图片 16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1634" t="1045" r="21416"/>
        <a:stretch/>
      </xdr:blipFill>
      <xdr:spPr>
        <a:xfrm rot="5400000">
          <a:off x="9334502" y="4804834"/>
          <a:ext cx="670972" cy="1197938"/>
        </a:xfrm>
        <a:prstGeom prst="rect">
          <a:avLst/>
        </a:prstGeom>
      </xdr:spPr>
    </xdr:pic>
    <xdr:clientData/>
  </xdr:twoCellAnchor>
  <xdr:twoCellAnchor editAs="oneCell">
    <xdr:from>
      <xdr:col>8</xdr:col>
      <xdr:colOff>285749</xdr:colOff>
      <xdr:row>6</xdr:row>
      <xdr:rowOff>46678</xdr:rowOff>
    </xdr:from>
    <xdr:to>
      <xdr:col>8</xdr:col>
      <xdr:colOff>1326444</xdr:colOff>
      <xdr:row>6</xdr:row>
      <xdr:rowOff>827199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9263503" y="4054674"/>
          <a:ext cx="780521" cy="1040695"/>
        </a:xfrm>
        <a:prstGeom prst="rect">
          <a:avLst/>
        </a:prstGeom>
      </xdr:spPr>
    </xdr:pic>
    <xdr:clientData/>
  </xdr:twoCellAnchor>
  <xdr:twoCellAnchor editAs="oneCell">
    <xdr:from>
      <xdr:col>8</xdr:col>
      <xdr:colOff>148165</xdr:colOff>
      <xdr:row>15</xdr:row>
      <xdr:rowOff>37040</xdr:rowOff>
    </xdr:from>
    <xdr:to>
      <xdr:col>8</xdr:col>
      <xdr:colOff>1037166</xdr:colOff>
      <xdr:row>16</xdr:row>
      <xdr:rowOff>667439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91498" y="8503707"/>
          <a:ext cx="889001" cy="1011399"/>
        </a:xfrm>
        <a:prstGeom prst="rect">
          <a:avLst/>
        </a:prstGeom>
      </xdr:spPr>
    </xdr:pic>
    <xdr:clientData/>
  </xdr:twoCellAnchor>
  <xdr:twoCellAnchor editAs="oneCell">
    <xdr:from>
      <xdr:col>8</xdr:col>
      <xdr:colOff>1174750</xdr:colOff>
      <xdr:row>15</xdr:row>
      <xdr:rowOff>52917</xdr:rowOff>
    </xdr:from>
    <xdr:to>
      <xdr:col>8</xdr:col>
      <xdr:colOff>1915584</xdr:colOff>
      <xdr:row>16</xdr:row>
      <xdr:rowOff>679189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218083" y="8519584"/>
          <a:ext cx="740834" cy="1007272"/>
        </a:xfrm>
        <a:prstGeom prst="rect">
          <a:avLst/>
        </a:prstGeom>
      </xdr:spPr>
    </xdr:pic>
    <xdr:clientData/>
  </xdr:twoCellAnchor>
  <xdr:twoCellAnchor editAs="oneCell">
    <xdr:from>
      <xdr:col>8</xdr:col>
      <xdr:colOff>169332</xdr:colOff>
      <xdr:row>12</xdr:row>
      <xdr:rowOff>27964</xdr:rowOff>
    </xdr:from>
    <xdr:to>
      <xdr:col>8</xdr:col>
      <xdr:colOff>1587500</xdr:colOff>
      <xdr:row>12</xdr:row>
      <xdr:rowOff>905014</xdr:rowOff>
    </xdr:to>
    <xdr:pic>
      <xdr:nvPicPr>
        <xdr:cNvPr id="14" name="图片 13" descr="C:\Users\Administrator\AppData\Roaming\Tencent\Users\545816414\TIM\WinTemp\RichOle\TX}R]RCLSB7VAF{DH@TB9CF.pn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5" y="7139964"/>
          <a:ext cx="1418168" cy="877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190500</xdr:colOff>
      <xdr:row>19</xdr:row>
      <xdr:rowOff>41110</xdr:rowOff>
    </xdr:from>
    <xdr:to>
      <xdr:col>8</xdr:col>
      <xdr:colOff>984250</xdr:colOff>
      <xdr:row>19</xdr:row>
      <xdr:rowOff>850590</xdr:rowOff>
    </xdr:to>
    <xdr:pic>
      <xdr:nvPicPr>
        <xdr:cNvPr id="16" name="图片 15" descr="C:\Users\Administrator\AppData\Roaming\Tencent\Users\545816414\TIM\WinTemp\RichOle\2TN(}6J44NDA6DKL1[Y~[NL.pn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38167" y="10878443"/>
          <a:ext cx="793750" cy="809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263922</xdr:colOff>
      <xdr:row>3</xdr:row>
      <xdr:rowOff>53580</xdr:rowOff>
    </xdr:from>
    <xdr:to>
      <xdr:col>8</xdr:col>
      <xdr:colOff>1344478</xdr:colOff>
      <xdr:row>3</xdr:row>
      <xdr:rowOff>645977</xdr:rowOff>
    </xdr:to>
    <xdr:pic>
      <xdr:nvPicPr>
        <xdr:cNvPr id="19" name="图片 18" descr="C:\Users\Administrator\AppData\Roaming\Tencent\Users\545816414\TIM\WinTemp\RichOle\459XG}[W_`Q7@TD%LQR~])3.pn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355668" y="1090084"/>
          <a:ext cx="592397" cy="10805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232832</xdr:colOff>
      <xdr:row>5</xdr:row>
      <xdr:rowOff>39435</xdr:rowOff>
    </xdr:from>
    <xdr:to>
      <xdr:col>8</xdr:col>
      <xdr:colOff>1684589</xdr:colOff>
      <xdr:row>5</xdr:row>
      <xdr:rowOff>835337</xdr:rowOff>
    </xdr:to>
    <xdr:pic>
      <xdr:nvPicPr>
        <xdr:cNvPr id="20" name="图片 19" descr="C:\Users\Administrator\AppData\Roaming\Tencent\Users\545816414\TIM\WinTemp\RichOle\459XG}[W_`Q7@TD%LQR~])3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9408427" y="2992340"/>
          <a:ext cx="795902" cy="1451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158749</xdr:colOff>
      <xdr:row>17</xdr:row>
      <xdr:rowOff>95250</xdr:rowOff>
    </xdr:from>
    <xdr:to>
      <xdr:col>8</xdr:col>
      <xdr:colOff>1619251</xdr:colOff>
      <xdr:row>18</xdr:row>
      <xdr:rowOff>430891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202082" y="9757833"/>
          <a:ext cx="1460502" cy="970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zoomScale="90" zoomScaleNormal="90" zoomScalePageLayoutView="90" workbookViewId="0">
      <selection activeCell="J43" sqref="J43"/>
    </sheetView>
  </sheetViews>
  <sheetFormatPr defaultColWidth="9" defaultRowHeight="13.5"/>
  <cols>
    <col min="2" max="2" width="18.875" bestFit="1" customWidth="1"/>
    <col min="3" max="3" width="28.5" bestFit="1" customWidth="1"/>
    <col min="4" max="4" width="9" style="1"/>
    <col min="7" max="7" width="9.375" bestFit="1" customWidth="1"/>
    <col min="8" max="8" width="12.625" bestFit="1" customWidth="1"/>
    <col min="9" max="9" width="28.125" customWidth="1"/>
  </cols>
  <sheetData>
    <row r="1" spans="1:12" ht="59.1" customHeight="1">
      <c r="A1" s="41" t="s">
        <v>0</v>
      </c>
      <c r="B1" s="42"/>
      <c r="C1" s="42"/>
      <c r="D1" s="42"/>
      <c r="E1" s="42"/>
      <c r="F1" s="42"/>
      <c r="G1" s="42"/>
      <c r="H1" s="42"/>
      <c r="I1" s="42"/>
    </row>
    <row r="2" spans="1:12" ht="42.75">
      <c r="A2" s="15" t="s">
        <v>10</v>
      </c>
      <c r="B2" s="33" t="s">
        <v>62</v>
      </c>
      <c r="C2" s="15" t="s">
        <v>11</v>
      </c>
      <c r="D2" s="15" t="s">
        <v>12</v>
      </c>
      <c r="E2" s="15" t="s">
        <v>1</v>
      </c>
      <c r="F2" s="17" t="s">
        <v>13</v>
      </c>
      <c r="G2" s="18" t="s">
        <v>14</v>
      </c>
      <c r="H2" s="15" t="s">
        <v>15</v>
      </c>
      <c r="I2" s="15" t="s">
        <v>16</v>
      </c>
    </row>
    <row r="3" spans="1:12" ht="16.5" customHeight="1">
      <c r="A3" s="35" t="s">
        <v>54</v>
      </c>
      <c r="B3" s="36"/>
      <c r="C3" s="36"/>
      <c r="D3" s="36"/>
      <c r="E3" s="36"/>
      <c r="F3" s="36"/>
      <c r="G3" s="36"/>
      <c r="H3" s="36"/>
      <c r="I3" s="37"/>
    </row>
    <row r="4" spans="1:12" s="6" customFormat="1" ht="52.5" customHeight="1">
      <c r="A4" s="44" t="s">
        <v>18</v>
      </c>
      <c r="B4" s="12" t="s">
        <v>68</v>
      </c>
      <c r="C4" s="29" t="s">
        <v>39</v>
      </c>
      <c r="D4" s="10" t="s">
        <v>17</v>
      </c>
      <c r="E4" s="2">
        <v>6</v>
      </c>
      <c r="F4" s="9">
        <v>1</v>
      </c>
      <c r="G4" s="4">
        <v>600</v>
      </c>
      <c r="H4" s="5">
        <f>G4*E4</f>
        <v>3600</v>
      </c>
      <c r="I4" s="7"/>
    </row>
    <row r="5" spans="1:12" s="6" customFormat="1" ht="88.5" customHeight="1">
      <c r="A5" s="45"/>
      <c r="B5" s="12" t="s">
        <v>69</v>
      </c>
      <c r="C5" s="23" t="s">
        <v>51</v>
      </c>
      <c r="D5" s="11" t="s">
        <v>20</v>
      </c>
      <c r="E5" s="2">
        <v>15</v>
      </c>
      <c r="F5" s="9">
        <v>1</v>
      </c>
      <c r="G5" s="4">
        <v>85</v>
      </c>
      <c r="H5" s="5">
        <f t="shared" ref="H5:H7" si="0">G5*E5</f>
        <v>1275</v>
      </c>
      <c r="I5" s="7"/>
    </row>
    <row r="6" spans="1:12" s="6" customFormat="1" ht="67.5" customHeight="1">
      <c r="A6" s="45"/>
      <c r="B6" s="12" t="s">
        <v>70</v>
      </c>
      <c r="C6" s="23" t="s">
        <v>38</v>
      </c>
      <c r="D6" s="24" t="s">
        <v>17</v>
      </c>
      <c r="E6" s="25">
        <v>6</v>
      </c>
      <c r="F6" s="26">
        <v>1</v>
      </c>
      <c r="G6" s="27">
        <v>600</v>
      </c>
      <c r="H6" s="28">
        <f t="shared" si="0"/>
        <v>3600</v>
      </c>
      <c r="I6" s="7"/>
      <c r="L6"/>
    </row>
    <row r="7" spans="1:12" s="6" customFormat="1" ht="69.75" customHeight="1">
      <c r="A7" s="45"/>
      <c r="B7" s="12" t="s">
        <v>71</v>
      </c>
      <c r="C7" s="23" t="s">
        <v>2</v>
      </c>
      <c r="D7" s="24" t="s">
        <v>17</v>
      </c>
      <c r="E7" s="25">
        <v>1</v>
      </c>
      <c r="F7" s="26">
        <v>1</v>
      </c>
      <c r="G7" s="27">
        <v>80</v>
      </c>
      <c r="H7" s="28">
        <f t="shared" si="0"/>
        <v>80</v>
      </c>
      <c r="I7" s="7"/>
    </row>
    <row r="8" spans="1:12" s="6" customFormat="1" ht="58.5" customHeight="1">
      <c r="A8" s="45"/>
      <c r="B8" s="12" t="s">
        <v>72</v>
      </c>
      <c r="C8" s="23" t="s">
        <v>29</v>
      </c>
      <c r="D8" s="24" t="s">
        <v>17</v>
      </c>
      <c r="E8" s="25">
        <v>6</v>
      </c>
      <c r="F8" s="26">
        <v>1</v>
      </c>
      <c r="G8" s="27">
        <v>40</v>
      </c>
      <c r="H8" s="28">
        <f t="shared" ref="H8:H29" si="1">F8*G8*E8</f>
        <v>240</v>
      </c>
      <c r="I8" s="7"/>
    </row>
    <row r="9" spans="1:12" s="6" customFormat="1" ht="55.5" customHeight="1">
      <c r="A9" s="45"/>
      <c r="B9" s="12" t="s">
        <v>73</v>
      </c>
      <c r="C9" s="23" t="s">
        <v>3</v>
      </c>
      <c r="D9" s="24" t="s">
        <v>17</v>
      </c>
      <c r="E9" s="25">
        <v>3</v>
      </c>
      <c r="F9" s="26">
        <v>1</v>
      </c>
      <c r="G9" s="27">
        <v>150</v>
      </c>
      <c r="H9" s="28">
        <f t="shared" si="1"/>
        <v>450</v>
      </c>
      <c r="I9" s="7"/>
    </row>
    <row r="10" spans="1:12" s="6" customFormat="1" ht="16.5">
      <c r="A10" s="45"/>
      <c r="B10" s="12" t="s">
        <v>74</v>
      </c>
      <c r="C10" s="23" t="s">
        <v>34</v>
      </c>
      <c r="D10" s="24" t="s">
        <v>17</v>
      </c>
      <c r="E10" s="30">
        <v>3</v>
      </c>
      <c r="F10" s="24">
        <v>1</v>
      </c>
      <c r="G10" s="27">
        <v>50</v>
      </c>
      <c r="H10" s="28">
        <f t="shared" ref="H10:H12" si="2">F10*G10*E10</f>
        <v>150</v>
      </c>
      <c r="I10" s="20"/>
      <c r="J10" s="21"/>
    </row>
    <row r="11" spans="1:12" s="6" customFormat="1" ht="16.5">
      <c r="A11" s="45"/>
      <c r="B11" s="12" t="s">
        <v>31</v>
      </c>
      <c r="C11" s="29" t="s">
        <v>33</v>
      </c>
      <c r="D11" s="24" t="s">
        <v>32</v>
      </c>
      <c r="E11" s="30">
        <v>1</v>
      </c>
      <c r="F11" s="24">
        <v>1</v>
      </c>
      <c r="G11" s="27">
        <v>600</v>
      </c>
      <c r="H11" s="28">
        <f t="shared" si="2"/>
        <v>600</v>
      </c>
      <c r="I11" s="7"/>
    </row>
    <row r="12" spans="1:12" s="6" customFormat="1" ht="16.5">
      <c r="A12" s="45"/>
      <c r="B12" s="12" t="s">
        <v>35</v>
      </c>
      <c r="C12" s="29"/>
      <c r="D12" s="24" t="s">
        <v>32</v>
      </c>
      <c r="E12" s="30">
        <v>1</v>
      </c>
      <c r="F12" s="24">
        <v>1</v>
      </c>
      <c r="G12" s="27">
        <v>300</v>
      </c>
      <c r="H12" s="28">
        <f t="shared" si="2"/>
        <v>300</v>
      </c>
      <c r="I12" s="20"/>
    </row>
    <row r="13" spans="1:12" s="6" customFormat="1" ht="73.5" customHeight="1">
      <c r="A13" s="45"/>
      <c r="B13" s="12" t="s">
        <v>75</v>
      </c>
      <c r="C13" s="23" t="s">
        <v>36</v>
      </c>
      <c r="D13" s="24" t="s">
        <v>17</v>
      </c>
      <c r="E13" s="31">
        <v>1</v>
      </c>
      <c r="F13" s="26">
        <v>1</v>
      </c>
      <c r="G13" s="27">
        <v>10000</v>
      </c>
      <c r="H13" s="28">
        <f>F13*G13</f>
        <v>10000</v>
      </c>
      <c r="I13" s="7"/>
    </row>
    <row r="14" spans="1:12" s="6" customFormat="1" ht="16.5">
      <c r="A14" s="45"/>
      <c r="B14" s="12"/>
      <c r="C14" s="23" t="s">
        <v>46</v>
      </c>
      <c r="D14" s="24" t="s">
        <v>45</v>
      </c>
      <c r="E14" s="31">
        <v>4</v>
      </c>
      <c r="F14" s="26">
        <v>1</v>
      </c>
      <c r="G14" s="27">
        <v>300</v>
      </c>
      <c r="H14" s="28">
        <f>E14*F14*G14</f>
        <v>1200</v>
      </c>
      <c r="I14" s="7"/>
      <c r="J14" s="21"/>
    </row>
    <row r="15" spans="1:12" ht="16.5">
      <c r="A15" s="45"/>
      <c r="B15" s="12"/>
      <c r="C15" s="23" t="s">
        <v>47</v>
      </c>
      <c r="D15" s="24" t="s">
        <v>17</v>
      </c>
      <c r="E15" s="31">
        <v>2</v>
      </c>
      <c r="F15" s="26">
        <v>1</v>
      </c>
      <c r="G15" s="27">
        <v>800</v>
      </c>
      <c r="H15" s="28">
        <f>E15*F15*G15</f>
        <v>1600</v>
      </c>
      <c r="I15" s="7"/>
    </row>
    <row r="16" spans="1:12" ht="30" customHeight="1">
      <c r="A16" s="45"/>
      <c r="B16" s="12" t="s">
        <v>76</v>
      </c>
      <c r="C16" s="13" t="s">
        <v>65</v>
      </c>
      <c r="D16" s="26" t="s">
        <v>30</v>
      </c>
      <c r="E16" s="31">
        <v>0</v>
      </c>
      <c r="F16" s="26">
        <v>1</v>
      </c>
      <c r="G16" s="27">
        <v>100</v>
      </c>
      <c r="H16" s="28">
        <f t="shared" si="1"/>
        <v>0</v>
      </c>
      <c r="I16" s="7"/>
    </row>
    <row r="17" spans="1:9" ht="57" customHeight="1">
      <c r="A17" s="45"/>
      <c r="B17" s="12" t="s">
        <v>77</v>
      </c>
      <c r="C17" s="13" t="s">
        <v>66</v>
      </c>
      <c r="D17" s="26" t="s">
        <v>30</v>
      </c>
      <c r="E17" s="31">
        <v>10</v>
      </c>
      <c r="F17" s="26">
        <v>1</v>
      </c>
      <c r="G17" s="27">
        <v>60</v>
      </c>
      <c r="H17" s="28">
        <f t="shared" si="1"/>
        <v>600</v>
      </c>
      <c r="I17" s="7"/>
    </row>
    <row r="18" spans="1:9" ht="50.25" customHeight="1">
      <c r="A18" s="45"/>
      <c r="B18" s="12" t="s">
        <v>78</v>
      </c>
      <c r="C18" s="13" t="s">
        <v>67</v>
      </c>
      <c r="D18" s="24" t="s">
        <v>32</v>
      </c>
      <c r="E18" s="31">
        <v>2</v>
      </c>
      <c r="F18" s="24">
        <v>1</v>
      </c>
      <c r="G18" s="27">
        <v>3500</v>
      </c>
      <c r="H18" s="28">
        <f t="shared" ref="H18" si="3">F18*G18*E18</f>
        <v>7000</v>
      </c>
      <c r="I18" s="20"/>
    </row>
    <row r="19" spans="1:9" ht="36.75" customHeight="1">
      <c r="A19" s="45"/>
      <c r="B19" s="12" t="s">
        <v>79</v>
      </c>
      <c r="C19" s="13" t="s">
        <v>67</v>
      </c>
      <c r="D19" s="24" t="s">
        <v>32</v>
      </c>
      <c r="E19" s="31">
        <v>2</v>
      </c>
      <c r="F19" s="24">
        <v>1</v>
      </c>
      <c r="G19" s="27">
        <v>3500</v>
      </c>
      <c r="H19" s="28">
        <f t="shared" si="1"/>
        <v>7000</v>
      </c>
      <c r="I19" s="20"/>
    </row>
    <row r="20" spans="1:9" ht="69" customHeight="1">
      <c r="A20" s="45"/>
      <c r="B20" s="12" t="s">
        <v>80</v>
      </c>
      <c r="C20" s="13" t="s">
        <v>48</v>
      </c>
      <c r="D20" s="24" t="s">
        <v>32</v>
      </c>
      <c r="E20" s="31">
        <v>2</v>
      </c>
      <c r="F20" s="24">
        <v>1</v>
      </c>
      <c r="G20" s="27">
        <v>290</v>
      </c>
      <c r="H20" s="28">
        <f t="shared" si="1"/>
        <v>580</v>
      </c>
      <c r="I20" s="20"/>
    </row>
    <row r="21" spans="1:9" ht="16.5">
      <c r="A21" s="45"/>
      <c r="B21" s="12" t="s">
        <v>81</v>
      </c>
      <c r="C21" s="13"/>
      <c r="D21" s="24" t="s">
        <v>32</v>
      </c>
      <c r="E21" s="30">
        <v>5</v>
      </c>
      <c r="F21" s="24">
        <v>1</v>
      </c>
      <c r="G21" s="27">
        <v>180</v>
      </c>
      <c r="H21" s="28">
        <f t="shared" ref="H21" si="4">F21*G21*E21</f>
        <v>900</v>
      </c>
      <c r="I21" s="20"/>
    </row>
    <row r="22" spans="1:9" ht="16.5">
      <c r="A22" s="45"/>
      <c r="B22" s="12" t="s">
        <v>82</v>
      </c>
      <c r="C22" s="13" t="s">
        <v>50</v>
      </c>
      <c r="D22" s="10" t="s">
        <v>17</v>
      </c>
      <c r="E22" s="31">
        <v>2</v>
      </c>
      <c r="F22" s="9">
        <v>1</v>
      </c>
      <c r="G22" s="4">
        <v>150</v>
      </c>
      <c r="H22" s="5">
        <f>G22*E22</f>
        <v>300</v>
      </c>
      <c r="I22" s="20"/>
    </row>
    <row r="23" spans="1:9" ht="16.5">
      <c r="A23" s="45"/>
      <c r="B23" s="12" t="s">
        <v>83</v>
      </c>
      <c r="C23" s="13" t="s">
        <v>52</v>
      </c>
      <c r="D23" s="24" t="s">
        <v>32</v>
      </c>
      <c r="E23" s="30">
        <v>5</v>
      </c>
      <c r="F23" s="24">
        <v>1</v>
      </c>
      <c r="G23" s="4">
        <v>50</v>
      </c>
      <c r="H23" s="28">
        <f t="shared" ref="H23" si="5">F23*G23*E23</f>
        <v>250</v>
      </c>
      <c r="I23" s="20"/>
    </row>
    <row r="24" spans="1:9" ht="16.5">
      <c r="A24" s="45"/>
      <c r="B24" s="12" t="s">
        <v>84</v>
      </c>
      <c r="C24" s="13"/>
      <c r="D24" s="24" t="s">
        <v>32</v>
      </c>
      <c r="E24" s="30">
        <v>5</v>
      </c>
      <c r="F24" s="24">
        <v>1</v>
      </c>
      <c r="G24" s="4">
        <v>120</v>
      </c>
      <c r="H24" s="28">
        <f t="shared" ref="H24" si="6">F24*G24*E24</f>
        <v>600</v>
      </c>
      <c r="I24" s="20"/>
    </row>
    <row r="25" spans="1:9" ht="16.5">
      <c r="A25" s="46"/>
      <c r="B25" s="12" t="s">
        <v>85</v>
      </c>
      <c r="C25" s="13" t="s">
        <v>49</v>
      </c>
      <c r="D25" s="24" t="s">
        <v>32</v>
      </c>
      <c r="E25" s="30">
        <v>1</v>
      </c>
      <c r="F25" s="24">
        <v>1</v>
      </c>
      <c r="G25" s="4">
        <v>30</v>
      </c>
      <c r="H25" s="28">
        <f t="shared" si="1"/>
        <v>30</v>
      </c>
      <c r="I25" s="20"/>
    </row>
    <row r="26" spans="1:9" ht="15.75" customHeight="1">
      <c r="A26" s="34" t="s">
        <v>19</v>
      </c>
      <c r="B26" s="12" t="s">
        <v>7</v>
      </c>
      <c r="C26" s="12" t="s">
        <v>9</v>
      </c>
      <c r="D26" s="3" t="s">
        <v>5</v>
      </c>
      <c r="E26" s="3">
        <v>1</v>
      </c>
      <c r="F26" s="3">
        <v>1</v>
      </c>
      <c r="G26" s="4">
        <v>450</v>
      </c>
      <c r="H26" s="28">
        <f>F26*G26*E26</f>
        <v>450</v>
      </c>
      <c r="I26" s="22"/>
    </row>
    <row r="27" spans="1:9" ht="15.75" customHeight="1">
      <c r="A27" s="43" t="s">
        <v>40</v>
      </c>
      <c r="B27" s="12" t="s">
        <v>25</v>
      </c>
      <c r="C27" s="13" t="s">
        <v>26</v>
      </c>
      <c r="D27" s="3" t="s">
        <v>21</v>
      </c>
      <c r="E27" s="3">
        <v>16</v>
      </c>
      <c r="F27" s="3">
        <v>1</v>
      </c>
      <c r="G27" s="4">
        <v>300</v>
      </c>
      <c r="H27" s="5">
        <f t="shared" ref="H27:H28" si="7">F27*G27*E27</f>
        <v>4800</v>
      </c>
      <c r="I27" s="8"/>
    </row>
    <row r="28" spans="1:9" ht="15.75" customHeight="1">
      <c r="A28" s="43"/>
      <c r="B28" s="12" t="s">
        <v>22</v>
      </c>
      <c r="C28" s="14" t="s">
        <v>23</v>
      </c>
      <c r="D28" s="3" t="s">
        <v>24</v>
      </c>
      <c r="E28" s="3">
        <v>2</v>
      </c>
      <c r="F28" s="3">
        <v>1</v>
      </c>
      <c r="G28" s="4">
        <v>1200</v>
      </c>
      <c r="H28" s="5">
        <f t="shared" si="7"/>
        <v>2400</v>
      </c>
      <c r="I28" s="8"/>
    </row>
    <row r="29" spans="1:9" ht="15.75" customHeight="1">
      <c r="A29" s="32" t="s">
        <v>37</v>
      </c>
      <c r="B29" s="12" t="s">
        <v>41</v>
      </c>
      <c r="C29" s="13" t="s">
        <v>56</v>
      </c>
      <c r="D29" s="3" t="s">
        <v>21</v>
      </c>
      <c r="E29" s="3">
        <v>10</v>
      </c>
      <c r="F29" s="3">
        <v>1</v>
      </c>
      <c r="G29" s="4">
        <v>300</v>
      </c>
      <c r="H29" s="5">
        <f t="shared" si="1"/>
        <v>3000</v>
      </c>
      <c r="I29" s="8"/>
    </row>
    <row r="30" spans="1:9" ht="14.25">
      <c r="A30" s="47" t="s">
        <v>58</v>
      </c>
      <c r="B30" s="47"/>
      <c r="C30" s="47"/>
      <c r="D30" s="47"/>
      <c r="E30" s="47"/>
      <c r="F30" s="47"/>
      <c r="G30" s="47"/>
      <c r="H30" s="48">
        <f>SUM(H4:H29)</f>
        <v>51005</v>
      </c>
      <c r="I30" s="49"/>
    </row>
    <row r="31" spans="1:9" ht="14.25">
      <c r="A31" s="47" t="s">
        <v>86</v>
      </c>
      <c r="B31" s="47"/>
      <c r="C31" s="47"/>
      <c r="D31" s="47"/>
      <c r="E31" s="47"/>
      <c r="F31" s="47"/>
      <c r="G31" s="47" t="s">
        <v>28</v>
      </c>
      <c r="H31" s="19">
        <f>H30*0.06</f>
        <v>3060.2999999999997</v>
      </c>
      <c r="I31" s="16"/>
    </row>
    <row r="32" spans="1:9" ht="14.25">
      <c r="A32" s="47" t="s">
        <v>87</v>
      </c>
      <c r="B32" s="47"/>
      <c r="C32" s="47"/>
      <c r="D32" s="47"/>
      <c r="E32" s="47"/>
      <c r="F32" s="47"/>
      <c r="G32" s="47"/>
      <c r="H32" s="48">
        <f>SUM(H30:H31)</f>
        <v>54065.3</v>
      </c>
      <c r="I32" s="49"/>
    </row>
    <row r="33" spans="1:9" ht="14.25">
      <c r="A33" s="47" t="s">
        <v>91</v>
      </c>
      <c r="B33" s="47"/>
      <c r="C33" s="47"/>
      <c r="D33" s="47"/>
      <c r="E33" s="47"/>
      <c r="F33" s="47"/>
      <c r="G33" s="47" t="s">
        <v>90</v>
      </c>
      <c r="H33" s="48">
        <v>52000</v>
      </c>
      <c r="I33" s="49"/>
    </row>
    <row r="34" spans="1:9" ht="14.25">
      <c r="A34" s="35" t="s">
        <v>55</v>
      </c>
      <c r="B34" s="36"/>
      <c r="C34" s="36"/>
      <c r="D34" s="36"/>
      <c r="E34" s="36"/>
      <c r="F34" s="36"/>
      <c r="G34" s="36"/>
      <c r="H34" s="36"/>
      <c r="I34" s="37"/>
    </row>
    <row r="35" spans="1:9" ht="16.5">
      <c r="A35" s="38" t="s">
        <v>57</v>
      </c>
      <c r="B35" s="29" t="s">
        <v>42</v>
      </c>
      <c r="C35" s="29" t="s">
        <v>43</v>
      </c>
      <c r="D35" s="24" t="s">
        <v>32</v>
      </c>
      <c r="E35" s="3">
        <v>200</v>
      </c>
      <c r="F35" s="24">
        <v>1</v>
      </c>
      <c r="G35" s="27">
        <v>81</v>
      </c>
      <c r="H35" s="28">
        <f t="shared" ref="H35:H40" si="8">F35*G35*E35</f>
        <v>16200</v>
      </c>
      <c r="I35" s="20"/>
    </row>
    <row r="36" spans="1:9" ht="14.25">
      <c r="A36" s="39"/>
      <c r="B36" s="12" t="s">
        <v>61</v>
      </c>
      <c r="C36" s="12"/>
      <c r="D36" s="3" t="s">
        <v>60</v>
      </c>
      <c r="E36" s="3">
        <v>4</v>
      </c>
      <c r="F36" s="3">
        <v>1</v>
      </c>
      <c r="G36" s="27">
        <v>400</v>
      </c>
      <c r="H36" s="28">
        <f t="shared" si="8"/>
        <v>1600</v>
      </c>
      <c r="I36" s="20"/>
    </row>
    <row r="37" spans="1:9" ht="14.25">
      <c r="A37" s="39"/>
      <c r="B37" s="12" t="s">
        <v>63</v>
      </c>
      <c r="C37" s="12"/>
      <c r="D37" s="3" t="s">
        <v>64</v>
      </c>
      <c r="E37" s="3">
        <v>1</v>
      </c>
      <c r="F37" s="3">
        <v>1</v>
      </c>
      <c r="G37" s="27">
        <v>330</v>
      </c>
      <c r="H37" s="28">
        <f t="shared" si="8"/>
        <v>330</v>
      </c>
      <c r="I37" s="20"/>
    </row>
    <row r="38" spans="1:9" ht="14.25">
      <c r="A38" s="39"/>
      <c r="B38" s="12" t="s">
        <v>59</v>
      </c>
      <c r="C38" s="12"/>
      <c r="D38" s="3" t="s">
        <v>60</v>
      </c>
      <c r="E38" s="3">
        <v>1</v>
      </c>
      <c r="F38" s="3">
        <v>1</v>
      </c>
      <c r="G38" s="27">
        <v>9900</v>
      </c>
      <c r="H38" s="28">
        <f t="shared" si="8"/>
        <v>9900</v>
      </c>
      <c r="I38" s="20"/>
    </row>
    <row r="39" spans="1:9" ht="14.25">
      <c r="A39" s="39"/>
      <c r="B39" s="12" t="s">
        <v>6</v>
      </c>
      <c r="C39" s="12" t="s">
        <v>8</v>
      </c>
      <c r="D39" s="3" t="s">
        <v>4</v>
      </c>
      <c r="E39" s="3">
        <v>4</v>
      </c>
      <c r="F39" s="3">
        <v>1</v>
      </c>
      <c r="G39" s="27">
        <v>0</v>
      </c>
      <c r="H39" s="28">
        <f t="shared" si="8"/>
        <v>0</v>
      </c>
      <c r="I39" s="20"/>
    </row>
    <row r="40" spans="1:9" ht="14.25">
      <c r="A40" s="40"/>
      <c r="B40" s="12" t="s">
        <v>53</v>
      </c>
      <c r="C40" s="12"/>
      <c r="D40" s="3" t="s">
        <v>44</v>
      </c>
      <c r="E40" s="3">
        <v>1</v>
      </c>
      <c r="F40" s="3">
        <v>1</v>
      </c>
      <c r="G40" s="27">
        <v>2750</v>
      </c>
      <c r="H40" s="28">
        <f t="shared" si="8"/>
        <v>2750</v>
      </c>
      <c r="I40" s="20"/>
    </row>
    <row r="41" spans="1:9" ht="14.25">
      <c r="A41" s="47" t="s">
        <v>58</v>
      </c>
      <c r="B41" s="47"/>
      <c r="C41" s="47"/>
      <c r="D41" s="47"/>
      <c r="E41" s="47"/>
      <c r="F41" s="47"/>
      <c r="G41" s="47"/>
      <c r="H41" s="48">
        <f>SUM(H35:H40)</f>
        <v>30780</v>
      </c>
      <c r="I41" s="49"/>
    </row>
    <row r="42" spans="1:9" ht="14.25">
      <c r="A42" s="47" t="s">
        <v>86</v>
      </c>
      <c r="B42" s="47"/>
      <c r="C42" s="47"/>
      <c r="D42" s="47"/>
      <c r="E42" s="47"/>
      <c r="F42" s="47"/>
      <c r="G42" s="47" t="s">
        <v>88</v>
      </c>
      <c r="H42" s="19">
        <f>H41*6%</f>
        <v>1846.8</v>
      </c>
      <c r="I42" s="16"/>
    </row>
    <row r="43" spans="1:9" ht="14.25">
      <c r="A43" s="47" t="s">
        <v>89</v>
      </c>
      <c r="B43" s="47"/>
      <c r="C43" s="47"/>
      <c r="D43" s="47"/>
      <c r="E43" s="47"/>
      <c r="F43" s="47"/>
      <c r="G43" s="47" t="s">
        <v>27</v>
      </c>
      <c r="H43" s="48">
        <f>SUM(H41:H42)</f>
        <v>32626.799999999999</v>
      </c>
      <c r="I43" s="49"/>
    </row>
  </sheetData>
  <mergeCells count="13">
    <mergeCell ref="A43:G43"/>
    <mergeCell ref="A42:G42"/>
    <mergeCell ref="A33:G33"/>
    <mergeCell ref="A34:I34"/>
    <mergeCell ref="A35:A40"/>
    <mergeCell ref="A30:G30"/>
    <mergeCell ref="A41:G41"/>
    <mergeCell ref="A1:I1"/>
    <mergeCell ref="A27:A28"/>
    <mergeCell ref="A3:I3"/>
    <mergeCell ref="A4:A25"/>
    <mergeCell ref="A31:G31"/>
    <mergeCell ref="A32:G32"/>
  </mergeCells>
  <phoneticPr fontId="3" type="noConversion"/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luna</dc:creator>
  <cp:lastModifiedBy>采购运营部翟娟娟</cp:lastModifiedBy>
  <cp:lastPrinted>2019-11-01T05:55:51Z</cp:lastPrinted>
  <dcterms:created xsi:type="dcterms:W3CDTF">2006-09-16T00:00:00Z</dcterms:created>
  <dcterms:modified xsi:type="dcterms:W3CDTF">2019-11-19T03:04:31Z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