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36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 l="1"/>
  <c r="H11" i="1"/>
  <c r="H12" i="1"/>
  <c r="H13" i="1"/>
  <c r="H14" i="1"/>
  <c r="H18" i="1" l="1"/>
  <c r="H21" i="1" s="1"/>
  <c r="H23" i="1" s="1"/>
  <c r="B4" i="1"/>
  <c r="C4" i="1" l="1"/>
  <c r="C5" i="1" l="1"/>
  <c r="C6" i="1" l="1"/>
</calcChain>
</file>

<file path=xl/comments1.xml><?xml version="1.0" encoding="utf-8"?>
<comments xmlns="http://schemas.openxmlformats.org/spreadsheetml/2006/main">
  <authors>
    <author>作者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9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<sst xmlns="http://schemas.openxmlformats.org/spreadsheetml/2006/main" count="46" uniqueCount="43">
  <si>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</si>
  <si>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</si>
  <si>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</si>
  <si>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</si>
  <si>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</si>
  <si>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</si>
  <si>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</si>
  <si>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</si>
  <si>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</si>
  <si>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</si>
  <si>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</si>
  <si>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</si>
  <si>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</si>
  <si>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</si>
  <si>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</si>
  <si>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Total</t>
  </si>
  <si>
    <t>税 Tax</t>
  </si>
  <si>
    <t>Total Amount</t>
    <phoneticPr fontId="2" type="noConversion"/>
  </si>
  <si>
    <t>小时</t>
    <phoneticPr fontId="2" type="noConversion"/>
  </si>
  <si>
    <t>Quotation Summary 报价总表</t>
    <phoneticPr fontId="2" type="noConversion"/>
  </si>
  <si>
    <t>报价明细表 Quotation Breakdown</t>
    <phoneticPr fontId="2" type="noConversion"/>
  </si>
  <si>
    <t>屏</t>
    <phoneticPr fontId="2" type="noConversion"/>
  </si>
  <si>
    <t>图文并茂，一次预计3屏</t>
    <phoneticPr fontId="2" type="noConversion"/>
  </si>
  <si>
    <t>长图文-20套</t>
    <phoneticPr fontId="2" type="noConversion"/>
  </si>
  <si>
    <t>税费</t>
    <phoneticPr fontId="2" type="noConversion"/>
  </si>
  <si>
    <t>1-1</t>
    <phoneticPr fontId="2" type="noConversion"/>
  </si>
  <si>
    <t>小时</t>
    <phoneticPr fontId="2" type="noConversion"/>
  </si>
  <si>
    <t>P</t>
    <phoneticPr fontId="2" type="noConversion"/>
  </si>
  <si>
    <t>根据项目主题调整幻灯片版式，无元素设计</t>
    <phoneticPr fontId="2" type="noConversion"/>
  </si>
  <si>
    <t>1-2</t>
    <phoneticPr fontId="2" type="noConversion"/>
  </si>
  <si>
    <t>报告制作</t>
    <phoneticPr fontId="2" type="noConversion"/>
  </si>
  <si>
    <t>沟通材料制作</t>
    <phoneticPr fontId="2" type="noConversion"/>
  </si>
  <si>
    <t>幻灯片美化-6套</t>
    <phoneticPr fontId="2" type="noConversion"/>
  </si>
  <si>
    <t>1-4</t>
    <phoneticPr fontId="2" type="noConversion"/>
  </si>
  <si>
    <t>1-5</t>
    <phoneticPr fontId="2" type="noConversion"/>
  </si>
  <si>
    <t>1-6</t>
    <phoneticPr fontId="2" type="noConversion"/>
  </si>
  <si>
    <t>客户经理，包括数据整理分析，每次20小时，3个月</t>
    <phoneticPr fontId="2" type="noConversion"/>
  </si>
  <si>
    <t>客户经理，包括月度报告制作，3个月</t>
    <phoneticPr fontId="2" type="noConversion"/>
  </si>
  <si>
    <t>沟通话术-3套</t>
    <phoneticPr fontId="2" type="noConversion"/>
  </si>
  <si>
    <t>医学编辑，包括最新国家医保政策资料查询、整理、提炼重点、汇总，每月30小时，3个月</t>
    <phoneticPr fontId="2" type="noConversion"/>
  </si>
  <si>
    <t>政策资料解读</t>
    <phoneticPr fontId="2" type="noConversion"/>
  </si>
  <si>
    <t>医学编辑，面向政府领导和医院高层的话术撰写和修改，配套资料整理，难度较高</t>
    <phoneticPr fontId="2" type="noConversion"/>
  </si>
  <si>
    <t>医学总监，面向政府领导和医院高层的话术，整体内容框架拟定、协调、质控，难度较高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</si>
</sst>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177" fontId="9" fillId="7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vertical="center"/>
    </xf>
    <xf numFmtId="43" fontId="11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Fill="1"/>
    <xf numFmtId="49" fontId="7" fillId="0" borderId="5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right"/>
    </xf>
    <xf numFmtId="0" fontId="16" fillId="8" borderId="1" xfId="2" applyFont="1" applyFill="1" applyBorder="1" applyAlignment="1">
      <alignment horizontal="center" vertical="center"/>
    </xf>
    <xf numFmtId="0" fontId="16" fillId="8" borderId="3" xfId="2" applyFont="1" applyFill="1" applyBorder="1" applyAlignment="1">
      <alignment vertical="center"/>
    </xf>
    <xf numFmtId="0" fontId="16" fillId="8" borderId="1" xfId="2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9" fontId="16" fillId="8" borderId="1" xfId="0" applyNumberFormat="1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49" fontId="7" fillId="0" borderId="5" xfId="2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left" vertical="center" wrapText="1"/>
    </xf>
  </cellXfs>
  <cellStyles count="5">
    <cellStyle name="Normal 3" xfId="4"/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abSelected="1" topLeftCell="B10" zoomScale="120" zoomScaleNormal="120" workbookViewId="0">
      <selection activeCell="C15" sqref="C15"/>
    </sheetView>
  </sheetViews>
  <sheetFormatPr defaultRowHeight="14.4" x14ac:dyDescent="0.25"/>
  <cols>
    <col min="1" max="1" width="9.6640625" customWidth="1"/>
    <col min="2" max="2" width="19.33203125" customWidth="1"/>
    <col min="3" max="3" width="51.6640625" customWidth="1"/>
    <col min="5" max="6" width="9.109375" bestFit="1" customWidth="1"/>
    <col min="7" max="7" width="12.109375" bestFit="1" customWidth="1"/>
    <col min="8" max="8" width="15.33203125" bestFit="1" customWidth="1"/>
    <col min="9" max="9" width="13.77734375" bestFit="1" customWidth="1"/>
  </cols>
  <sheetData>
    <row r="1" spans="1:10" ht="23.4" x14ac:dyDescent="0.25">
      <c r="A1" s="60" t="s">
        <v>19</v>
      </c>
      <c r="B1" s="60"/>
      <c r="C1" s="60"/>
      <c r="D1" s="28"/>
      <c r="E1" s="6"/>
      <c r="F1" s="6"/>
      <c r="G1" s="7"/>
      <c r="H1" s="7"/>
      <c r="I1" s="8"/>
      <c r="J1" s="9"/>
    </row>
    <row r="2" spans="1:10" ht="19.2" x14ac:dyDescent="0.25">
      <c r="A2" s="10"/>
      <c r="B2" s="26" t="s">
        <v>0</v>
      </c>
      <c r="C2" s="27" t="s">
        <v>1</v>
      </c>
      <c r="D2" s="11"/>
      <c r="E2" s="6"/>
      <c r="F2" s="6"/>
      <c r="G2" s="7"/>
      <c r="H2" s="7"/>
      <c r="I2" s="8"/>
      <c r="J2" s="9"/>
    </row>
    <row r="3" spans="1:10" ht="20.399999999999999" x14ac:dyDescent="0.25">
      <c r="A3" s="20" t="s">
        <v>2</v>
      </c>
      <c r="B3" s="20" t="s">
        <v>3</v>
      </c>
      <c r="C3" s="20" t="s">
        <v>4</v>
      </c>
      <c r="D3" s="11"/>
      <c r="E3" s="6"/>
      <c r="F3" s="6"/>
      <c r="G3" s="7"/>
      <c r="H3" s="7"/>
      <c r="I3" s="8"/>
      <c r="J3" s="9"/>
    </row>
    <row r="4" spans="1:10" ht="19.2" x14ac:dyDescent="0.25">
      <c r="A4" s="21">
        <v>1</v>
      </c>
      <c r="B4" s="22" t="str">
        <f>B10</f>
        <v>沟通材料制作</v>
      </c>
      <c r="C4" s="23">
        <f>H18</f>
        <v>187740</v>
      </c>
      <c r="D4" s="11"/>
      <c r="E4" s="6"/>
      <c r="F4" s="6"/>
      <c r="G4" s="7"/>
      <c r="H4" s="7"/>
      <c r="I4" s="8"/>
      <c r="J4" s="9"/>
    </row>
    <row r="5" spans="1:10" ht="19.2" x14ac:dyDescent="0.25">
      <c r="A5" s="21">
        <v>2</v>
      </c>
      <c r="B5" s="22" t="s">
        <v>5</v>
      </c>
      <c r="C5" s="24">
        <f>H21</f>
        <v>11264.4</v>
      </c>
      <c r="D5" s="11"/>
      <c r="E5" s="6"/>
      <c r="F5" s="6"/>
      <c r="G5" s="7"/>
      <c r="H5" s="7"/>
      <c r="I5" s="8"/>
      <c r="J5" s="9"/>
    </row>
    <row r="6" spans="1:10" ht="19.2" x14ac:dyDescent="0.25">
      <c r="A6" s="25"/>
      <c r="B6" s="22" t="s">
        <v>6</v>
      </c>
      <c r="C6" s="24">
        <f>SUM(C4:C5)</f>
        <v>199004.4</v>
      </c>
      <c r="D6" s="11"/>
      <c r="E6" s="6"/>
      <c r="F6" s="6"/>
      <c r="G6" s="7"/>
      <c r="H6" s="7"/>
      <c r="I6" s="8"/>
      <c r="J6" s="9"/>
    </row>
    <row r="7" spans="1:10" ht="15.6" x14ac:dyDescent="0.25">
      <c r="A7" s="12"/>
      <c r="B7" s="14"/>
      <c r="C7" s="14"/>
      <c r="D7" s="13"/>
      <c r="E7" s="6"/>
      <c r="F7" s="6"/>
      <c r="G7" s="7"/>
      <c r="H7" s="7"/>
      <c r="I7" s="8"/>
      <c r="J7" s="9"/>
    </row>
    <row r="8" spans="1:10" ht="44.4" customHeight="1" x14ac:dyDescent="0.25">
      <c r="A8" s="65" t="s">
        <v>20</v>
      </c>
      <c r="B8" s="65"/>
      <c r="C8" s="65"/>
      <c r="D8" s="15"/>
      <c r="E8" s="66"/>
      <c r="F8" s="66"/>
      <c r="G8" s="66"/>
      <c r="H8" s="66"/>
      <c r="I8" s="66"/>
      <c r="J8" s="9"/>
    </row>
    <row r="9" spans="1:10" ht="52.2" x14ac:dyDescent="0.25">
      <c r="A9" s="16" t="s">
        <v>7</v>
      </c>
      <c r="B9" s="68" t="s">
        <v>8</v>
      </c>
      <c r="C9" s="69"/>
      <c r="D9" s="16" t="s">
        <v>9</v>
      </c>
      <c r="E9" s="17" t="s">
        <v>10</v>
      </c>
      <c r="F9" s="17" t="s">
        <v>11</v>
      </c>
      <c r="G9" s="18" t="s">
        <v>12</v>
      </c>
      <c r="H9" s="17" t="s">
        <v>13</v>
      </c>
      <c r="I9" s="19" t="s">
        <v>14</v>
      </c>
      <c r="J9" s="9"/>
    </row>
    <row r="10" spans="1:10" s="33" customFormat="1" ht="16.5" customHeight="1" x14ac:dyDescent="0.35">
      <c r="A10" s="44">
        <v>1</v>
      </c>
      <c r="B10" s="45" t="s">
        <v>31</v>
      </c>
      <c r="C10" s="46"/>
      <c r="D10" s="46"/>
      <c r="E10" s="47"/>
      <c r="F10" s="47"/>
      <c r="G10" s="48"/>
      <c r="H10" s="48"/>
      <c r="I10" s="49"/>
      <c r="J10" s="34"/>
    </row>
    <row r="11" spans="1:10" s="33" customFormat="1" ht="31.2" x14ac:dyDescent="0.35">
      <c r="A11" s="58" t="s">
        <v>25</v>
      </c>
      <c r="B11" s="51" t="s">
        <v>40</v>
      </c>
      <c r="C11" s="36" t="s">
        <v>39</v>
      </c>
      <c r="D11" s="37" t="s">
        <v>26</v>
      </c>
      <c r="E11" s="38">
        <v>30</v>
      </c>
      <c r="F11" s="38">
        <v>3</v>
      </c>
      <c r="G11" s="39">
        <v>446</v>
      </c>
      <c r="H11" s="39">
        <f>E11*F11*G11</f>
        <v>40140</v>
      </c>
      <c r="I11" s="50">
        <v>446</v>
      </c>
      <c r="J11" s="34"/>
    </row>
    <row r="12" spans="1:10" s="33" customFormat="1" ht="31.2" x14ac:dyDescent="0.35">
      <c r="A12" s="72" t="s">
        <v>29</v>
      </c>
      <c r="B12" s="61" t="s">
        <v>38</v>
      </c>
      <c r="C12" s="36" t="s">
        <v>42</v>
      </c>
      <c r="D12" s="37" t="s">
        <v>18</v>
      </c>
      <c r="E12" s="38">
        <v>12</v>
      </c>
      <c r="F12" s="38">
        <v>3</v>
      </c>
      <c r="G12" s="39">
        <v>616</v>
      </c>
      <c r="H12" s="39">
        <f t="shared" ref="H12" si="0">E12*F12*G12</f>
        <v>22176</v>
      </c>
      <c r="I12" s="50">
        <v>616</v>
      </c>
      <c r="J12" s="34"/>
    </row>
    <row r="13" spans="1:10" s="33" customFormat="1" ht="31.2" x14ac:dyDescent="0.35">
      <c r="A13" s="73"/>
      <c r="B13" s="62"/>
      <c r="C13" s="36" t="s">
        <v>41</v>
      </c>
      <c r="D13" s="41" t="s">
        <v>26</v>
      </c>
      <c r="E13" s="29">
        <v>35</v>
      </c>
      <c r="F13" s="29">
        <v>3</v>
      </c>
      <c r="G13" s="30">
        <v>446</v>
      </c>
      <c r="H13" s="39">
        <f t="shared" ref="H13:H14" si="1">E13*F13*G13</f>
        <v>46830</v>
      </c>
      <c r="I13" s="31">
        <v>446</v>
      </c>
      <c r="J13" s="34"/>
    </row>
    <row r="14" spans="1:10" s="33" customFormat="1" ht="15.6" x14ac:dyDescent="0.35">
      <c r="A14" s="58" t="s">
        <v>33</v>
      </c>
      <c r="B14" s="40" t="s">
        <v>32</v>
      </c>
      <c r="C14" s="36" t="s">
        <v>28</v>
      </c>
      <c r="D14" s="41" t="s">
        <v>27</v>
      </c>
      <c r="E14" s="29">
        <v>30</v>
      </c>
      <c r="F14" s="29">
        <v>6</v>
      </c>
      <c r="G14" s="30">
        <v>90</v>
      </c>
      <c r="H14" s="39">
        <f t="shared" si="1"/>
        <v>16200</v>
      </c>
      <c r="I14" s="31"/>
      <c r="J14" s="34"/>
    </row>
    <row r="15" spans="1:10" s="33" customFormat="1" ht="15.6" x14ac:dyDescent="0.35">
      <c r="A15" s="35" t="s">
        <v>34</v>
      </c>
      <c r="B15" s="42" t="s">
        <v>23</v>
      </c>
      <c r="C15" s="36" t="s">
        <v>22</v>
      </c>
      <c r="D15" s="37" t="s">
        <v>21</v>
      </c>
      <c r="E15" s="38">
        <v>3</v>
      </c>
      <c r="F15" s="38">
        <v>20</v>
      </c>
      <c r="G15" s="39">
        <v>750</v>
      </c>
      <c r="H15" s="39">
        <f>G15*E15*F15</f>
        <v>45000</v>
      </c>
      <c r="I15" s="39">
        <v>750</v>
      </c>
      <c r="J15" s="34"/>
    </row>
    <row r="16" spans="1:10" s="33" customFormat="1" ht="15.6" x14ac:dyDescent="0.35">
      <c r="A16" s="72" t="s">
        <v>35</v>
      </c>
      <c r="B16" s="74" t="s">
        <v>30</v>
      </c>
      <c r="C16" s="36" t="s">
        <v>36</v>
      </c>
      <c r="D16" s="37" t="s">
        <v>18</v>
      </c>
      <c r="E16" s="38">
        <v>20</v>
      </c>
      <c r="F16" s="38">
        <v>3</v>
      </c>
      <c r="G16" s="39">
        <v>223</v>
      </c>
      <c r="H16" s="39">
        <f>G16*E16*F16</f>
        <v>13380</v>
      </c>
      <c r="I16" s="39">
        <v>223</v>
      </c>
      <c r="J16" s="34"/>
    </row>
    <row r="17" spans="1:10" s="33" customFormat="1" ht="15.6" x14ac:dyDescent="0.35">
      <c r="A17" s="73"/>
      <c r="B17" s="75"/>
      <c r="C17" s="36" t="s">
        <v>37</v>
      </c>
      <c r="D17" s="37" t="s">
        <v>18</v>
      </c>
      <c r="E17" s="38">
        <v>6</v>
      </c>
      <c r="F17" s="38">
        <v>3</v>
      </c>
      <c r="G17" s="39">
        <v>223</v>
      </c>
      <c r="H17" s="39">
        <f>G17*E17*F17</f>
        <v>4014</v>
      </c>
      <c r="I17" s="39">
        <v>223</v>
      </c>
      <c r="J17" s="34"/>
    </row>
    <row r="18" spans="1:10" s="33" customFormat="1" ht="15.9" customHeight="1" x14ac:dyDescent="0.35">
      <c r="A18" s="70" t="s">
        <v>15</v>
      </c>
      <c r="B18" s="71"/>
      <c r="C18" s="71"/>
      <c r="D18" s="71"/>
      <c r="E18" s="38"/>
      <c r="F18" s="38"/>
      <c r="G18" s="39"/>
      <c r="H18" s="39">
        <f>SUM(H11:H17)</f>
        <v>187740</v>
      </c>
      <c r="I18" s="43"/>
      <c r="J18" s="32"/>
    </row>
    <row r="19" spans="1:10" s="33" customFormat="1" ht="15.6" x14ac:dyDescent="0.35">
      <c r="A19" s="56"/>
      <c r="B19" s="57"/>
      <c r="C19" s="57"/>
      <c r="D19" s="57"/>
      <c r="E19" s="38"/>
      <c r="F19" s="38"/>
      <c r="G19" s="39"/>
      <c r="H19" s="39"/>
      <c r="I19" s="43"/>
      <c r="J19" s="34"/>
    </row>
    <row r="20" spans="1:10" s="33" customFormat="1" ht="16.2" x14ac:dyDescent="0.35">
      <c r="A20" s="52">
        <v>3</v>
      </c>
      <c r="B20" s="53" t="s">
        <v>16</v>
      </c>
      <c r="C20" s="54">
        <v>0.06</v>
      </c>
      <c r="D20" s="55"/>
      <c r="E20" s="47"/>
      <c r="F20" s="47"/>
      <c r="G20" s="48"/>
      <c r="H20" s="48"/>
      <c r="I20" s="49"/>
    </row>
    <row r="21" spans="1:10" s="33" customFormat="1" ht="16.2" x14ac:dyDescent="0.35">
      <c r="A21" s="67" t="s">
        <v>24</v>
      </c>
      <c r="B21" s="67"/>
      <c r="C21" s="67"/>
      <c r="D21" s="67"/>
      <c r="E21" s="29"/>
      <c r="F21" s="29"/>
      <c r="G21" s="30"/>
      <c r="H21" s="31">
        <f>H18*C20</f>
        <v>11264.4</v>
      </c>
      <c r="I21" s="31"/>
    </row>
    <row r="22" spans="1:10" s="33" customFormat="1" ht="16.2" x14ac:dyDescent="0.35">
      <c r="A22" s="64"/>
      <c r="B22" s="64"/>
      <c r="C22" s="64"/>
      <c r="D22" s="64"/>
      <c r="E22" s="47"/>
      <c r="F22" s="47"/>
      <c r="G22" s="48"/>
      <c r="H22" s="48"/>
      <c r="I22" s="49"/>
    </row>
    <row r="23" spans="1:10" s="33" customFormat="1" ht="16.2" x14ac:dyDescent="0.35">
      <c r="A23" s="63" t="s">
        <v>17</v>
      </c>
      <c r="B23" s="63"/>
      <c r="C23" s="63"/>
      <c r="D23" s="63"/>
      <c r="E23" s="29"/>
      <c r="F23" s="29"/>
      <c r="G23" s="30"/>
      <c r="H23" s="59">
        <f>H18+H21</f>
        <v>199004.4</v>
      </c>
      <c r="I23" s="50"/>
    </row>
    <row r="24" spans="1:10" ht="17.399999999999999" x14ac:dyDescent="0.25">
      <c r="A24" s="4"/>
      <c r="B24" s="4"/>
      <c r="C24" s="5"/>
      <c r="D24" s="4"/>
      <c r="E24" s="1"/>
      <c r="F24" s="1"/>
      <c r="G24" s="2"/>
      <c r="H24" s="2"/>
      <c r="I24" s="3"/>
    </row>
  </sheetData>
  <mergeCells count="12">
    <mergeCell ref="E8:I8"/>
    <mergeCell ref="A21:D21"/>
    <mergeCell ref="B9:C9"/>
    <mergeCell ref="A18:D18"/>
    <mergeCell ref="A12:A13"/>
    <mergeCell ref="A16:A17"/>
    <mergeCell ref="B16:B17"/>
    <mergeCell ref="A1:C1"/>
    <mergeCell ref="B12:B13"/>
    <mergeCell ref="A23:D23"/>
    <mergeCell ref="A22:D22"/>
    <mergeCell ref="A8:C8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2020-11-13T06:43:43Z</dcterms:modified>
</cp:coreProperties>
</file>