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Account\T2\5-勿删-E-folder 汇总\Hedy He\【Sanofi赛诺菲】\2019赛诺菲利时敏主题文章撰写及专家视频剪辑\1、Finance\"/>
    </mc:Choice>
  </mc:AlternateContent>
  <bookViews>
    <workbookView xWindow="0" yWindow="0" windowWidth="28800" windowHeight="12450"/>
  </bookViews>
  <sheets>
    <sheet name="报价" sheetId="10" r:id="rId1"/>
  </sheets>
  <definedNames>
    <definedName name="_xlnm.Print_Area" localSheetId="0">报价!$B$1:$K$21</definedName>
  </definedNames>
  <calcPr calcId="152511"/>
  <fileRecoveryPr autoRecover="0"/>
</workbook>
</file>

<file path=xl/calcChain.xml><?xml version="1.0" encoding="utf-8"?>
<calcChain xmlns="http://schemas.openxmlformats.org/spreadsheetml/2006/main">
  <c r="L10" i="10" l="1"/>
  <c r="J19" i="10" l="1"/>
  <c r="J11" i="10" l="1"/>
  <c r="J9" i="10" s="1"/>
  <c r="J18" i="10" s="1"/>
  <c r="J13" i="10" l="1"/>
  <c r="J16" i="10"/>
  <c r="J14" i="10" s="1"/>
  <c r="J17" i="10"/>
  <c r="J15" i="10"/>
  <c r="J12" i="10"/>
  <c r="J10" i="10"/>
</calcChain>
</file>

<file path=xl/sharedStrings.xml><?xml version="1.0" encoding="utf-8"?>
<sst xmlns="http://schemas.openxmlformats.org/spreadsheetml/2006/main" count="65" uniqueCount="53">
  <si>
    <t>Client:</t>
    <phoneticPr fontId="3" type="noConversion"/>
  </si>
  <si>
    <t>Job No.</t>
    <phoneticPr fontId="3" type="noConversion"/>
  </si>
  <si>
    <t>To:</t>
    <phoneticPr fontId="3" type="noConversion"/>
  </si>
  <si>
    <t>Fax:</t>
    <phoneticPr fontId="3" type="noConversion"/>
  </si>
  <si>
    <t>From:</t>
    <phoneticPr fontId="3" type="noConversion"/>
  </si>
  <si>
    <t>Date:</t>
    <phoneticPr fontId="3" type="noConversion"/>
  </si>
  <si>
    <t>Project:</t>
    <phoneticPr fontId="3" type="noConversion"/>
  </si>
  <si>
    <t>编号</t>
    <phoneticPr fontId="3" type="noConversion"/>
  </si>
  <si>
    <t>类别</t>
    <phoneticPr fontId="2" type="noConversion"/>
  </si>
  <si>
    <t>内容</t>
    <phoneticPr fontId="2" type="noConversion"/>
  </si>
  <si>
    <t>报价</t>
    <phoneticPr fontId="2" type="noConversion"/>
  </si>
  <si>
    <t>小计</t>
    <phoneticPr fontId="2" type="noConversion"/>
  </si>
  <si>
    <t>备注</t>
    <phoneticPr fontId="2" type="noConversion"/>
  </si>
  <si>
    <t>1.0</t>
    <phoneticPr fontId="3" type="noConversion"/>
  </si>
  <si>
    <t>单价</t>
    <phoneticPr fontId="3" type="noConversion"/>
  </si>
  <si>
    <t>数量</t>
    <phoneticPr fontId="3" type="noConversion"/>
  </si>
  <si>
    <t>Total 总价</t>
    <phoneticPr fontId="3" type="noConversion"/>
  </si>
  <si>
    <t>单位</t>
    <phoneticPr fontId="3" type="noConversion"/>
  </si>
  <si>
    <t>2.0</t>
    <phoneticPr fontId="3" type="noConversion"/>
  </si>
  <si>
    <t>Job Title</t>
    <phoneticPr fontId="2" type="noConversion"/>
  </si>
  <si>
    <t>3.0</t>
    <phoneticPr fontId="3" type="noConversion"/>
  </si>
  <si>
    <t>税</t>
    <phoneticPr fontId="2" type="noConversion"/>
  </si>
  <si>
    <t>4.0</t>
    <phoneticPr fontId="2" type="noConversion"/>
  </si>
  <si>
    <t>1.0+2.0+3.0</t>
    <phoneticPr fontId="2" type="noConversion"/>
  </si>
  <si>
    <t>（1.0+2.0）*6.7%</t>
    <phoneticPr fontId="2" type="noConversion"/>
  </si>
  <si>
    <t>微信推送内容</t>
    <phoneticPr fontId="2" type="noConversion"/>
  </si>
  <si>
    <t>篇</t>
    <phoneticPr fontId="2" type="noConversion"/>
  </si>
  <si>
    <t>Newsletter</t>
    <phoneticPr fontId="2" type="noConversion"/>
  </si>
  <si>
    <t>设计修改</t>
    <phoneticPr fontId="2" type="noConversion"/>
  </si>
  <si>
    <t>工时</t>
    <phoneticPr fontId="2" type="noConversion"/>
  </si>
  <si>
    <t>文章撰写设计</t>
    <phoneticPr fontId="2" type="noConversion"/>
  </si>
  <si>
    <t>视频剪辑</t>
    <phoneticPr fontId="2" type="noConversion"/>
  </si>
  <si>
    <t>视频剪辑</t>
    <phoneticPr fontId="2" type="noConversion"/>
  </si>
  <si>
    <t>Video 剪辑</t>
    <phoneticPr fontId="2" type="noConversion"/>
  </si>
  <si>
    <t>分钟</t>
    <phoneticPr fontId="2" type="noConversion"/>
  </si>
  <si>
    <t>成片5分钟，共3个</t>
    <phoneticPr fontId="2" type="noConversion"/>
  </si>
  <si>
    <t>长图文，共2个</t>
    <phoneticPr fontId="2" type="noConversion"/>
  </si>
  <si>
    <t>特效</t>
    <phoneticPr fontId="2" type="noConversion"/>
  </si>
  <si>
    <t>二维</t>
    <phoneticPr fontId="2" type="noConversion"/>
  </si>
  <si>
    <t>秒</t>
    <phoneticPr fontId="2" type="noConversion"/>
  </si>
  <si>
    <t>字幕及校对</t>
    <phoneticPr fontId="2" type="noConversion"/>
  </si>
  <si>
    <t>Advertising - Account Manager</t>
  </si>
  <si>
    <t>医学</t>
    <phoneticPr fontId="2" type="noConversion"/>
  </si>
  <si>
    <t>视频总结</t>
    <phoneticPr fontId="2" type="noConversion"/>
  </si>
  <si>
    <t>专家视频内容总结</t>
    <phoneticPr fontId="2" type="noConversion"/>
  </si>
  <si>
    <t>Healthcare - Medical Editor</t>
  </si>
  <si>
    <t>赛诺菲-利时敏-主题文章撰写及专家视频剪辑</t>
    <phoneticPr fontId="2" type="noConversion"/>
  </si>
  <si>
    <t>赛诺菲-利时敏-主题文章撰写及专家视频剪辑报价单</t>
    <phoneticPr fontId="3" type="noConversion"/>
  </si>
  <si>
    <t>医学</t>
    <phoneticPr fontId="2" type="noConversion"/>
  </si>
  <si>
    <t>内容撰写</t>
    <phoneticPr fontId="2" type="noConversion"/>
  </si>
  <si>
    <t>长图文，共2个</t>
    <phoneticPr fontId="2" type="noConversion"/>
  </si>
  <si>
    <t>设计</t>
    <phoneticPr fontId="2" type="noConversion"/>
  </si>
  <si>
    <t>Design - Designer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</si>
</sst>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_ "/>
    <numFmt numFmtId="177" formatCode="#,##0.00_ "/>
  </numFmts>
  <fonts count="23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Arial Narrow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微软雅黑"/>
      <family val="2"/>
      <charset val="134"/>
    </font>
    <font>
      <b/>
      <i/>
      <sz val="10"/>
      <color indexed="9"/>
      <name val="微软雅黑"/>
      <family val="2"/>
      <charset val="134"/>
    </font>
    <font>
      <sz val="10"/>
      <color indexed="9"/>
      <name val="微软雅黑"/>
      <family val="2"/>
      <charset val="134"/>
    </font>
    <font>
      <b/>
      <i/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DengXian"/>
      <family val="1"/>
      <scheme val="minor"/>
    </font>
    <font>
      <sz val="10"/>
      <color rgb="FFFF0000"/>
      <name val="微软雅黑"/>
      <family val="2"/>
      <charset val="134"/>
    </font>
    <font>
      <sz val="1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7" fillId="0" borderId="1" xfId="9" applyFont="1" applyBorder="1" applyAlignment="1">
      <alignment horizontal="left" vertical="center"/>
    </xf>
    <xf numFmtId="49" fontId="8" fillId="2" borderId="2" xfId="9" applyNumberFormat="1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 wrapText="1"/>
    </xf>
    <xf numFmtId="177" fontId="8" fillId="2" borderId="2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10" fillId="0" borderId="0" xfId="9" applyFont="1" applyAlignment="1">
      <alignment vertical="center"/>
    </xf>
    <xf numFmtId="49" fontId="8" fillId="0" borderId="3" xfId="9" applyNumberFormat="1" applyFont="1" applyBorder="1" applyAlignment="1">
      <alignment horizontal="left" vertical="center"/>
    </xf>
    <xf numFmtId="0" fontId="8" fillId="0" borderId="3" xfId="9" applyFont="1" applyBorder="1" applyAlignment="1">
      <alignment horizontal="left" vertical="center"/>
    </xf>
    <xf numFmtId="0" fontId="8" fillId="0" borderId="3" xfId="9" applyFont="1" applyBorder="1" applyAlignment="1">
      <alignment horizontal="right" vertical="center"/>
    </xf>
    <xf numFmtId="0" fontId="8" fillId="0" borderId="3" xfId="9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8" fillId="0" borderId="0" xfId="9" applyFont="1" applyAlignment="1">
      <alignment vertical="center"/>
    </xf>
    <xf numFmtId="49" fontId="14" fillId="3" borderId="2" xfId="9" applyNumberFormat="1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/>
    </xf>
    <xf numFmtId="0" fontId="10" fillId="0" borderId="0" xfId="9" applyFont="1" applyFill="1" applyAlignment="1">
      <alignment vertical="center"/>
    </xf>
    <xf numFmtId="0" fontId="10" fillId="0" borderId="0" xfId="9" applyFont="1" applyBorder="1" applyAlignment="1">
      <alignment vertical="center"/>
    </xf>
    <xf numFmtId="0" fontId="10" fillId="0" borderId="0" xfId="9" applyFont="1" applyBorder="1" applyAlignment="1">
      <alignment horizontal="left" vertical="center"/>
    </xf>
    <xf numFmtId="0" fontId="10" fillId="0" borderId="0" xfId="9" applyFont="1" applyAlignment="1">
      <alignment horizontal="right" vertical="center"/>
    </xf>
    <xf numFmtId="49" fontId="16" fillId="0" borderId="0" xfId="9" applyNumberFormat="1" applyFont="1" applyFill="1" applyBorder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10" fillId="6" borderId="0" xfId="9" applyFont="1" applyFill="1" applyAlignment="1">
      <alignment vertical="center"/>
    </xf>
    <xf numFmtId="0" fontId="21" fillId="6" borderId="0" xfId="9" applyFont="1" applyFill="1" applyAlignment="1">
      <alignment vertical="center"/>
    </xf>
    <xf numFmtId="0" fontId="18" fillId="0" borderId="0" xfId="9" applyFont="1" applyBorder="1" applyAlignment="1">
      <alignment horizontal="left" vertical="center" wrapText="1"/>
    </xf>
    <xf numFmtId="49" fontId="7" fillId="0" borderId="1" xfId="9" applyNumberFormat="1" applyFont="1" applyBorder="1" applyAlignment="1">
      <alignment horizontal="left" vertical="center"/>
    </xf>
    <xf numFmtId="0" fontId="18" fillId="0" borderId="0" xfId="9" applyFont="1" applyAlignment="1">
      <alignment horizontal="left" vertical="center"/>
    </xf>
    <xf numFmtId="0" fontId="7" fillId="0" borderId="1" xfId="9" applyFont="1" applyBorder="1" applyAlignment="1">
      <alignment horizontal="left" vertical="center" wrapText="1"/>
    </xf>
    <xf numFmtId="14" fontId="7" fillId="0" borderId="1" xfId="9" applyNumberFormat="1" applyFont="1" applyBorder="1" applyAlignment="1">
      <alignment horizontal="left" vertical="center"/>
    </xf>
    <xf numFmtId="49" fontId="18" fillId="0" borderId="0" xfId="9" applyNumberFormat="1" applyFont="1" applyAlignment="1">
      <alignment horizontal="left" vertical="center"/>
    </xf>
    <xf numFmtId="176" fontId="18" fillId="0" borderId="0" xfId="9" applyNumberFormat="1" applyFont="1" applyBorder="1" applyAlignment="1">
      <alignment horizontal="left" vertical="center" wrapText="1"/>
    </xf>
    <xf numFmtId="49" fontId="9" fillId="3" borderId="2" xfId="9" applyNumberFormat="1" applyFont="1" applyFill="1" applyBorder="1" applyAlignment="1">
      <alignment horizontal="center" vertical="center"/>
    </xf>
    <xf numFmtId="176" fontId="9" fillId="3" borderId="2" xfId="9" applyNumberFormat="1" applyFont="1" applyFill="1" applyBorder="1" applyAlignment="1">
      <alignment horizontal="center" vertical="center" wrapText="1"/>
    </xf>
    <xf numFmtId="177" fontId="9" fillId="3" borderId="2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/>
    </xf>
    <xf numFmtId="0" fontId="10" fillId="0" borderId="2" xfId="9" applyFont="1" applyFill="1" applyBorder="1" applyAlignment="1">
      <alignment horizontal="center" vertical="center" wrapText="1"/>
    </xf>
    <xf numFmtId="176" fontId="10" fillId="0" borderId="2" xfId="9" applyNumberFormat="1" applyFont="1" applyFill="1" applyBorder="1" applyAlignment="1">
      <alignment horizontal="center" vertical="center" wrapText="1"/>
    </xf>
    <xf numFmtId="177" fontId="10" fillId="0" borderId="2" xfId="9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3" borderId="2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" fillId="0" borderId="4" xfId="9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/>
    </xf>
    <xf numFmtId="0" fontId="8" fillId="2" borderId="2" xfId="9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vertical="center" wrapText="1"/>
    </xf>
    <xf numFmtId="0" fontId="9" fillId="3" borderId="2" xfId="9" applyFont="1" applyFill="1" applyBorder="1" applyAlignment="1">
      <alignment horizontal="left" vertical="center" wrapText="1"/>
    </xf>
    <xf numFmtId="0" fontId="22" fillId="7" borderId="5" xfId="1" applyFont="1" applyFill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/>
    </xf>
    <xf numFmtId="0" fontId="8" fillId="2" borderId="2" xfId="9" applyFont="1" applyFill="1" applyBorder="1" applyAlignment="1">
      <alignment horizontal="center" vertical="center" wrapText="1"/>
    </xf>
    <xf numFmtId="0" fontId="17" fillId="5" borderId="0" xfId="9" applyFont="1" applyFill="1" applyBorder="1" applyAlignment="1">
      <alignment horizontal="center" vertical="center"/>
    </xf>
    <xf numFmtId="177" fontId="10" fillId="0" borderId="0" xfId="9" applyNumberFormat="1" applyFont="1" applyAlignment="1">
      <alignment vertical="center"/>
    </xf>
  </cellXfs>
  <cellStyles count="17">
    <cellStyle name="Normal 2" xfId="1"/>
    <cellStyle name="常规" xfId="0" builtinId="0"/>
    <cellStyle name="常规 19" xfId="2"/>
    <cellStyle name="常规 2" xfId="3"/>
    <cellStyle name="常规 2 2" xfId="4"/>
    <cellStyle name="常规 2 2 2" xfId="5"/>
    <cellStyle name="常规 2 2 3" xfId="6"/>
    <cellStyle name="常规 3" xfId="7"/>
    <cellStyle name="常规 3 2" xfId="8"/>
    <cellStyle name="常规 3 3" xfId="9"/>
    <cellStyle name="常规 4" xfId="10"/>
    <cellStyle name="常规 5" xfId="11"/>
    <cellStyle name="常规 6" xfId="12"/>
    <cellStyle name="常规 7" xfId="13"/>
    <cellStyle name="普通 2" xfId="14"/>
    <cellStyle name="千位分隔 2" xfId="15"/>
    <cellStyle name="样式 1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tabSelected="1" topLeftCell="A4" zoomScale="90" zoomScaleNormal="90" workbookViewId="0">
      <selection activeCell="E11" sqref="E11:I12"/>
    </sheetView>
  </sheetViews>
  <sheetFormatPr defaultColWidth="9" defaultRowHeight="16.5"/>
  <cols>
    <col min="1" max="2" width="9" style="7"/>
    <col min="3" max="3" width="22.625" style="7" bestFit="1" customWidth="1"/>
    <col min="4" max="4" width="27.625" style="21" customWidth="1"/>
    <col min="5" max="5" width="28.375" style="21" customWidth="1"/>
    <col min="6" max="6" width="10.125" style="19" customWidth="1"/>
    <col min="7" max="7" width="15.625" style="19" bestFit="1" customWidth="1"/>
    <col min="8" max="9" width="6.375" style="12" customWidth="1"/>
    <col min="10" max="10" width="16.125" style="12" customWidth="1"/>
    <col min="11" max="11" width="35.5" style="7" customWidth="1"/>
    <col min="12" max="12" width="9.875" style="7" bestFit="1" customWidth="1"/>
    <col min="13" max="16384" width="9" style="7"/>
  </cols>
  <sheetData>
    <row r="1" spans="2:12" ht="28.5" customHeight="1">
      <c r="B1" s="53" t="s">
        <v>47</v>
      </c>
      <c r="C1" s="53"/>
      <c r="D1" s="53"/>
      <c r="E1" s="53"/>
      <c r="F1" s="53"/>
      <c r="G1" s="53"/>
      <c r="H1" s="53"/>
      <c r="I1" s="53"/>
      <c r="J1" s="53"/>
      <c r="K1" s="53"/>
    </row>
    <row r="2" spans="2:12">
      <c r="B2" s="8"/>
      <c r="C2" s="9"/>
      <c r="D2" s="9"/>
      <c r="E2" s="9"/>
      <c r="F2" s="10"/>
      <c r="G2" s="10"/>
      <c r="H2" s="11"/>
      <c r="I2" s="11"/>
      <c r="J2" s="11"/>
      <c r="K2" s="9"/>
    </row>
    <row r="3" spans="2:12" s="26" customFormat="1" ht="15.75" customHeight="1">
      <c r="B3" s="25" t="s">
        <v>0</v>
      </c>
      <c r="C3" s="51"/>
      <c r="D3" s="51"/>
      <c r="E3" s="51"/>
      <c r="F3" s="1" t="s">
        <v>1</v>
      </c>
      <c r="G3" s="1"/>
      <c r="H3" s="1"/>
      <c r="I3" s="45"/>
      <c r="J3" s="1"/>
      <c r="K3" s="1"/>
    </row>
    <row r="4" spans="2:12" s="26" customFormat="1" ht="15.75" customHeight="1">
      <c r="B4" s="25" t="s">
        <v>2</v>
      </c>
      <c r="C4" s="51"/>
      <c r="D4" s="51"/>
      <c r="E4" s="1"/>
      <c r="F4" s="27" t="s">
        <v>3</v>
      </c>
      <c r="G4" s="27"/>
      <c r="H4" s="51"/>
      <c r="I4" s="51"/>
      <c r="J4" s="51"/>
      <c r="K4" s="51"/>
    </row>
    <row r="5" spans="2:12" s="26" customFormat="1" ht="15.75" customHeight="1">
      <c r="B5" s="25" t="s">
        <v>4</v>
      </c>
      <c r="C5" s="51"/>
      <c r="D5" s="51"/>
      <c r="E5" s="1"/>
      <c r="F5" s="1" t="s">
        <v>5</v>
      </c>
      <c r="G5" s="28">
        <v>43672</v>
      </c>
      <c r="H5" s="51"/>
      <c r="I5" s="51"/>
      <c r="J5" s="51"/>
      <c r="K5" s="51"/>
    </row>
    <row r="6" spans="2:12" s="26" customFormat="1" ht="15.75" customHeight="1">
      <c r="B6" s="25" t="s">
        <v>6</v>
      </c>
      <c r="C6" s="51" t="s">
        <v>46</v>
      </c>
      <c r="D6" s="51"/>
      <c r="E6" s="51"/>
      <c r="F6" s="51"/>
      <c r="G6" s="51"/>
      <c r="H6" s="51"/>
      <c r="I6" s="51"/>
      <c r="J6" s="51"/>
      <c r="K6" s="51"/>
    </row>
    <row r="7" spans="2:12" s="26" customFormat="1">
      <c r="B7" s="29"/>
      <c r="C7" s="24"/>
      <c r="D7" s="24"/>
      <c r="E7" s="24"/>
      <c r="F7" s="30"/>
      <c r="G7" s="30"/>
      <c r="H7" s="24"/>
      <c r="I7" s="24"/>
      <c r="J7" s="24"/>
      <c r="K7" s="24"/>
    </row>
    <row r="8" spans="2:12" s="12" customFormat="1" ht="20.100000000000001" customHeight="1">
      <c r="B8" s="2" t="s">
        <v>7</v>
      </c>
      <c r="C8" s="3" t="s">
        <v>8</v>
      </c>
      <c r="D8" s="3" t="s">
        <v>9</v>
      </c>
      <c r="E8" s="3" t="s">
        <v>19</v>
      </c>
      <c r="F8" s="52" t="s">
        <v>10</v>
      </c>
      <c r="G8" s="52"/>
      <c r="H8" s="52"/>
      <c r="I8" s="46"/>
      <c r="J8" s="4" t="s">
        <v>11</v>
      </c>
      <c r="K8" s="4" t="s">
        <v>12</v>
      </c>
    </row>
    <row r="9" spans="2:12" s="13" customFormat="1" ht="20.100000000000001" customHeight="1">
      <c r="B9" s="31" t="s">
        <v>13</v>
      </c>
      <c r="C9" s="48" t="s">
        <v>30</v>
      </c>
      <c r="D9" s="48"/>
      <c r="E9" s="48"/>
      <c r="F9" s="32" t="s">
        <v>14</v>
      </c>
      <c r="G9" s="5" t="s">
        <v>17</v>
      </c>
      <c r="H9" s="5" t="s">
        <v>15</v>
      </c>
      <c r="I9" s="47" t="s">
        <v>29</v>
      </c>
      <c r="J9" s="33">
        <f>SUM(J10:J13)</f>
        <v>15330</v>
      </c>
      <c r="K9" s="34"/>
    </row>
    <row r="10" spans="2:12" ht="39" customHeight="1">
      <c r="B10" s="42" t="s">
        <v>48</v>
      </c>
      <c r="C10" s="15" t="s">
        <v>25</v>
      </c>
      <c r="D10" s="35" t="s">
        <v>50</v>
      </c>
      <c r="E10" s="41" t="s">
        <v>49</v>
      </c>
      <c r="F10" s="36">
        <v>2679</v>
      </c>
      <c r="G10" s="6" t="s">
        <v>26</v>
      </c>
      <c r="H10" s="6">
        <v>2</v>
      </c>
      <c r="I10" s="6">
        <v>1</v>
      </c>
      <c r="J10" s="37">
        <f>F10*H10*I10</f>
        <v>5358</v>
      </c>
      <c r="K10" s="6"/>
      <c r="L10" s="54">
        <f>J9+J14</f>
        <v>37506</v>
      </c>
    </row>
    <row r="11" spans="2:12" ht="39" customHeight="1">
      <c r="B11" s="42" t="s">
        <v>51</v>
      </c>
      <c r="C11" s="15" t="s">
        <v>25</v>
      </c>
      <c r="D11" s="35" t="s">
        <v>50</v>
      </c>
      <c r="E11" s="50" t="s">
        <v>52</v>
      </c>
      <c r="F11" s="36">
        <v>304</v>
      </c>
      <c r="G11" s="6" t="s">
        <v>26</v>
      </c>
      <c r="H11" s="6">
        <v>2</v>
      </c>
      <c r="I11" s="6">
        <v>10</v>
      </c>
      <c r="J11" s="37">
        <f>F11*H11*I11</f>
        <v>6080</v>
      </c>
      <c r="K11" s="6"/>
    </row>
    <row r="12" spans="2:12" ht="39" customHeight="1">
      <c r="B12" s="42" t="s">
        <v>51</v>
      </c>
      <c r="C12" s="15" t="s">
        <v>27</v>
      </c>
      <c r="D12" s="35" t="s">
        <v>36</v>
      </c>
      <c r="E12" s="35" t="s">
        <v>28</v>
      </c>
      <c r="F12" s="36">
        <v>304</v>
      </c>
      <c r="G12" s="6" t="s">
        <v>29</v>
      </c>
      <c r="H12" s="6">
        <v>2</v>
      </c>
      <c r="I12" s="6">
        <v>2</v>
      </c>
      <c r="J12" s="37">
        <f>F12*H12*I12</f>
        <v>1216</v>
      </c>
      <c r="K12" s="6"/>
    </row>
    <row r="13" spans="2:12" ht="39" customHeight="1">
      <c r="B13" s="42" t="s">
        <v>42</v>
      </c>
      <c r="C13" s="15" t="s">
        <v>43</v>
      </c>
      <c r="D13" s="35" t="s">
        <v>44</v>
      </c>
      <c r="E13" s="50" t="s">
        <v>45</v>
      </c>
      <c r="F13" s="36">
        <v>446</v>
      </c>
      <c r="G13" s="6" t="s">
        <v>29</v>
      </c>
      <c r="H13" s="6">
        <v>3</v>
      </c>
      <c r="I13" s="6">
        <v>2</v>
      </c>
      <c r="J13" s="37">
        <f>F13*H13*I13</f>
        <v>2676</v>
      </c>
      <c r="K13" s="6"/>
    </row>
    <row r="14" spans="2:12" s="13" customFormat="1" ht="20.100000000000001" customHeight="1">
      <c r="B14" s="31" t="s">
        <v>18</v>
      </c>
      <c r="C14" s="49" t="s">
        <v>31</v>
      </c>
      <c r="D14" s="39"/>
      <c r="E14" s="31"/>
      <c r="F14" s="32" t="s">
        <v>14</v>
      </c>
      <c r="G14" s="5" t="s">
        <v>17</v>
      </c>
      <c r="H14" s="5" t="s">
        <v>15</v>
      </c>
      <c r="I14" s="47"/>
      <c r="J14" s="33">
        <f>SUM(J15:J17)</f>
        <v>22176</v>
      </c>
      <c r="K14" s="40"/>
    </row>
    <row r="15" spans="2:12" ht="36" customHeight="1">
      <c r="B15" s="43" t="s">
        <v>32</v>
      </c>
      <c r="C15" s="38" t="s">
        <v>33</v>
      </c>
      <c r="D15" s="38" t="s">
        <v>35</v>
      </c>
      <c r="E15" s="41"/>
      <c r="F15" s="36">
        <v>1000</v>
      </c>
      <c r="G15" s="6" t="s">
        <v>34</v>
      </c>
      <c r="H15" s="6">
        <v>3</v>
      </c>
      <c r="I15" s="6">
        <v>5</v>
      </c>
      <c r="J15" s="37">
        <f>F15*H15*I15</f>
        <v>15000</v>
      </c>
      <c r="K15" s="6"/>
    </row>
    <row r="16" spans="2:12" ht="36" customHeight="1">
      <c r="B16" s="43" t="s">
        <v>32</v>
      </c>
      <c r="C16" s="38" t="s">
        <v>37</v>
      </c>
      <c r="D16" s="38" t="s">
        <v>38</v>
      </c>
      <c r="E16" s="44"/>
      <c r="F16" s="36">
        <v>250</v>
      </c>
      <c r="G16" s="6" t="s">
        <v>39</v>
      </c>
      <c r="H16" s="6">
        <v>3</v>
      </c>
      <c r="I16" s="6">
        <v>6</v>
      </c>
      <c r="J16" s="37">
        <f t="shared" ref="J16:J17" si="0">F16*H16*I16</f>
        <v>4500</v>
      </c>
      <c r="K16" s="6"/>
    </row>
    <row r="17" spans="2:11" ht="36" customHeight="1">
      <c r="B17" s="43" t="s">
        <v>32</v>
      </c>
      <c r="C17" s="38" t="s">
        <v>40</v>
      </c>
      <c r="D17" s="38"/>
      <c r="E17" s="50" t="s">
        <v>41</v>
      </c>
      <c r="F17" s="36">
        <v>223</v>
      </c>
      <c r="G17" s="6" t="s">
        <v>29</v>
      </c>
      <c r="H17" s="6">
        <v>3</v>
      </c>
      <c r="I17" s="6">
        <v>4</v>
      </c>
      <c r="J17" s="37">
        <f t="shared" si="0"/>
        <v>2676</v>
      </c>
      <c r="K17" s="6"/>
    </row>
    <row r="18" spans="2:11" s="13" customFormat="1" ht="20.100000000000001" customHeight="1">
      <c r="B18" s="31" t="s">
        <v>20</v>
      </c>
      <c r="C18" s="5" t="s">
        <v>21</v>
      </c>
      <c r="D18" s="39"/>
      <c r="E18" s="31" t="s">
        <v>24</v>
      </c>
      <c r="F18" s="14"/>
      <c r="G18" s="14"/>
      <c r="H18" s="14"/>
      <c r="I18" s="14"/>
      <c r="J18" s="33">
        <f>(J14+J9)*0.067</f>
        <v>2512.902</v>
      </c>
      <c r="K18" s="40"/>
    </row>
    <row r="19" spans="2:11" s="16" customFormat="1" ht="20.100000000000001" customHeight="1">
      <c r="B19" s="31" t="s">
        <v>22</v>
      </c>
      <c r="C19" s="5" t="s">
        <v>16</v>
      </c>
      <c r="D19" s="39"/>
      <c r="E19" s="31" t="s">
        <v>23</v>
      </c>
      <c r="F19" s="14"/>
      <c r="G19" s="14"/>
      <c r="H19" s="14"/>
      <c r="I19" s="14"/>
      <c r="J19" s="33">
        <f>SUM(J18,J14,J9)</f>
        <v>40018.902000000002</v>
      </c>
      <c r="K19" s="40"/>
    </row>
    <row r="20" spans="2:11" ht="20.100000000000001" customHeight="1">
      <c r="B20" s="17"/>
      <c r="C20" s="17"/>
      <c r="D20" s="18"/>
      <c r="E20" s="18"/>
    </row>
    <row r="21" spans="2:11" ht="20.100000000000001" customHeight="1">
      <c r="B21" s="20"/>
      <c r="C21" s="17"/>
      <c r="D21" s="18"/>
      <c r="E21" s="18"/>
    </row>
    <row r="22" spans="2:11" ht="20.100000000000001" customHeight="1"/>
    <row r="23" spans="2:11" ht="20.100000000000001" customHeight="1"/>
    <row r="24" spans="2:11" ht="20.100000000000001" customHeight="1"/>
    <row r="25" spans="2:11" ht="20.100000000000001" customHeight="1"/>
    <row r="26" spans="2:11" s="22" customFormat="1" ht="20.100000000000001" customHeight="1">
      <c r="B26" s="7"/>
      <c r="C26" s="7"/>
      <c r="D26" s="21"/>
      <c r="E26" s="21"/>
      <c r="F26" s="19"/>
      <c r="G26" s="19"/>
      <c r="H26" s="12"/>
      <c r="I26" s="12"/>
      <c r="J26" s="12"/>
      <c r="K26" s="7"/>
    </row>
    <row r="27" spans="2:11" ht="20.100000000000001" customHeight="1"/>
    <row r="28" spans="2:11" s="23" customFormat="1" ht="20.100000000000001" customHeight="1">
      <c r="B28" s="7"/>
      <c r="C28" s="7"/>
      <c r="D28" s="21"/>
      <c r="E28" s="21"/>
      <c r="F28" s="19"/>
      <c r="G28" s="19"/>
      <c r="H28" s="12"/>
      <c r="I28" s="12"/>
      <c r="J28" s="12"/>
      <c r="K28" s="7"/>
    </row>
    <row r="29" spans="2:11" s="22" customFormat="1" ht="20.100000000000001" customHeight="1">
      <c r="B29" s="7"/>
      <c r="C29" s="7"/>
      <c r="D29" s="21"/>
      <c r="E29" s="21"/>
      <c r="F29" s="19"/>
      <c r="G29" s="19"/>
      <c r="H29" s="12"/>
      <c r="I29" s="12"/>
      <c r="J29" s="12"/>
      <c r="K29" s="7"/>
    </row>
    <row r="30" spans="2:11" ht="20.100000000000001" customHeight="1"/>
    <row r="31" spans="2:11" ht="20.100000000000001" customHeight="1"/>
    <row r="32" spans="2:11" ht="20.100000000000001" customHeight="1"/>
    <row r="33" spans="2:11" ht="20.100000000000001" customHeight="1"/>
    <row r="34" spans="2:11" ht="20.100000000000001" customHeight="1"/>
    <row r="35" spans="2:11" ht="20.100000000000001" customHeight="1"/>
    <row r="36" spans="2:11" ht="20.100000000000001" customHeight="1"/>
    <row r="37" spans="2:11" ht="20.100000000000001" customHeight="1"/>
    <row r="38" spans="2:11" ht="20.100000000000001" customHeight="1"/>
    <row r="39" spans="2:11" ht="20.100000000000001" customHeight="1"/>
    <row r="40" spans="2:11" ht="20.100000000000001" customHeight="1"/>
    <row r="41" spans="2:11" ht="20.100000000000001" customHeight="1"/>
    <row r="42" spans="2:11" s="22" customFormat="1" ht="20.100000000000001" customHeight="1">
      <c r="B42" s="7"/>
      <c r="C42" s="7"/>
      <c r="D42" s="21"/>
      <c r="E42" s="21"/>
      <c r="F42" s="19"/>
      <c r="G42" s="19"/>
      <c r="H42" s="12"/>
      <c r="I42" s="12"/>
      <c r="J42" s="12"/>
      <c r="K42" s="7"/>
    </row>
    <row r="43" spans="2:11" s="22" customFormat="1" ht="20.100000000000001" customHeight="1">
      <c r="B43" s="7"/>
      <c r="C43" s="7"/>
      <c r="D43" s="21"/>
      <c r="E43" s="21"/>
      <c r="F43" s="19"/>
      <c r="G43" s="19"/>
      <c r="H43" s="12"/>
      <c r="I43" s="12"/>
      <c r="J43" s="12"/>
      <c r="K43" s="7"/>
    </row>
    <row r="44" spans="2:11" ht="20.100000000000001" customHeight="1"/>
    <row r="45" spans="2:11" ht="20.100000000000001" customHeight="1"/>
    <row r="46" spans="2:11" ht="20.100000000000001" customHeight="1"/>
    <row r="47" spans="2:11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5" ht="18" customHeight="1"/>
    <row r="56" ht="30" customHeight="1"/>
  </sheetData>
  <mergeCells count="8">
    <mergeCell ref="C6:K6"/>
    <mergeCell ref="F8:H8"/>
    <mergeCell ref="B1:K1"/>
    <mergeCell ref="C3:E3"/>
    <mergeCell ref="C4:D4"/>
    <mergeCell ref="H4:K4"/>
    <mergeCell ref="C5:D5"/>
    <mergeCell ref="H5:K5"/>
  </mergeCells>
  <phoneticPr fontId="2" type="noConversion"/>
  <pageMargins left="0.74803149606299213" right="0.64208333333333334" top="1.1023622047244095" bottom="0.98425196850393704" header="0.51181102362204722" footer="0.51181102362204722"/>
  <pageSetup paperSize="9" scale="67" orientation="portrait" r:id="rId1"/>
  <headerFooter alignWithMargins="0">
    <oddHeader>&amp;R&amp;G</oddHeader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Company>MC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赵亮</dc:creator>
  <cp:lastModifiedBy>HedyHe</cp:lastModifiedBy>
  <cp:lastPrinted>2018-06-28T09:24:19Z</cp:lastPrinted>
  <dcterms:created xsi:type="dcterms:W3CDTF">2009-01-12T09:15:43Z</dcterms:created>
  <dcterms:modified xsi:type="dcterms:W3CDTF">2019-07-30T11:33:17Z</dcterms:modified>
</cp:coreProperties>
</file>