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赛诺菲赛创MC2\报价PO\"/>
    </mc:Choice>
  </mc:AlternateContent>
  <bookViews>
    <workbookView xWindow="0" yWindow="0" windowWidth="19200" windowHeight="7212"/>
  </bookViews>
  <sheets>
    <sheet name="报价单" sheetId="1" r:id="rId1"/>
  </sheets>
  <calcPr calcId="152511"/>
</workbook>
</file>

<file path=xl/calcChain.xml><?xml version="1.0" encoding="utf-8"?>
<calcChain xmlns="http://schemas.openxmlformats.org/spreadsheetml/2006/main">
  <c r="J26" i="1" l="1"/>
  <c r="K26" i="1"/>
  <c r="J19" i="1" l="1"/>
  <c r="J18" i="1"/>
  <c r="K23" i="1" l="1"/>
  <c r="K20" i="1"/>
  <c r="K16" i="1"/>
  <c r="K24" i="1" l="1"/>
  <c r="K28" i="1" l="1"/>
  <c r="J22" i="1"/>
  <c r="J23" i="1" s="1"/>
  <c r="E7" i="1" s="1"/>
  <c r="J15" i="1" l="1"/>
  <c r="J16" i="1" s="1"/>
  <c r="E5" i="1" l="1"/>
  <c r="J20" i="1"/>
  <c r="E6" i="1" s="1"/>
  <c r="J24" i="1" l="1"/>
  <c r="E8" i="1" l="1"/>
  <c r="E9" i="1" s="1"/>
  <c r="J28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3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3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<sst xmlns="http://schemas.openxmlformats.org/spreadsheetml/2006/main" count="49" uniqueCount="42">
  <si>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</si>
  <si>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</si>
  <si>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</si>
  <si>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</si>
  <si>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</si>
  <si>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</si>
  <si>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</si>
  <si>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</si>
  <si>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</si>
  <si>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</si>
  <si>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</si>
  <si>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</si>
  <si>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20" type="noConversion"/>
  </si>
  <si>
    <t>税TAX</t>
    <phoneticPr fontId="20" type="noConversion"/>
  </si>
  <si>
    <t>Total Amount</t>
    <phoneticPr fontId="20" type="noConversion"/>
  </si>
  <si>
    <t>医学撰写</t>
    <phoneticPr fontId="20" type="noConversion"/>
  </si>
  <si>
    <t>设计排版</t>
    <phoneticPr fontId="20" type="noConversion"/>
  </si>
  <si>
    <t>报价</t>
    <phoneticPr fontId="20" type="noConversion"/>
  </si>
  <si>
    <t>上海麦田公共关系咨询有限公司</t>
    <phoneticPr fontId="20" type="noConversion"/>
  </si>
  <si>
    <t>电话沟通</t>
    <phoneticPr fontId="20" type="noConversion"/>
  </si>
  <si>
    <t>邮件传递</t>
    <phoneticPr fontId="20" type="noConversion"/>
  </si>
  <si>
    <t>SA Rate Card Price</t>
    <phoneticPr fontId="18" type="noConversion"/>
  </si>
  <si>
    <t>Agency: must fill in
供应商（填入右边橘色处）</t>
    <phoneticPr fontId="20" type="noConversion"/>
  </si>
  <si>
    <t>电话沟通</t>
    <phoneticPr fontId="20" type="noConversion"/>
  </si>
  <si>
    <t>邮件传递</t>
    <phoneticPr fontId="20" type="noConversion"/>
  </si>
  <si>
    <t>短信发送</t>
    <phoneticPr fontId="20" type="noConversion"/>
  </si>
  <si>
    <t>短信发送</t>
    <phoneticPr fontId="20" type="noConversion"/>
  </si>
  <si>
    <t>话术-单个</t>
    <phoneticPr fontId="20" type="noConversion"/>
  </si>
  <si>
    <t>短信发送内容-单条</t>
    <phoneticPr fontId="20" type="noConversion"/>
  </si>
  <si>
    <t>1-1</t>
    <phoneticPr fontId="20" type="noConversion"/>
  </si>
  <si>
    <t>2-1</t>
    <phoneticPr fontId="20" type="noConversion"/>
  </si>
  <si>
    <t>Subtotal</t>
    <phoneticPr fontId="20" type="noConversion"/>
  </si>
  <si>
    <t>3-1</t>
    <phoneticPr fontId="9" type="noConversion"/>
  </si>
  <si>
    <t>条</t>
    <phoneticPr fontId="20" type="noConversion"/>
  </si>
  <si>
    <t>根据和医生沟通情况和配合程度，有效传递topic keymessage</t>
    <phoneticPr fontId="20" type="noConversion"/>
  </si>
  <si>
    <t>个</t>
    <phoneticPr fontId="20" type="noConversion"/>
  </si>
  <si>
    <t>每期话术，由资深医学编辑撰写，根据医生分型传播不同内容。
包括明确话术沟通主题，确认话术流程框架，查找医学文献和相关支持材料，设置关键性沟通问题，获得有效反馈</t>
    <phoneticPr fontId="18" type="noConversion"/>
  </si>
  <si>
    <t>条</t>
    <phoneticPr fontId="20" type="noConversion"/>
  </si>
  <si>
    <t>包含创意、设计、修图、完稿，不含手绘插画</t>
    <phoneticPr fontId="18" type="noConversion"/>
  </si>
  <si>
    <t>Approved Email-单个</t>
    <phoneticPr fontId="20" type="noConversion"/>
  </si>
  <si>
    <t>每期由资深医学编辑撰写，根据不同产品领域，提炼每个主题keymessage，撰写具体医学资料并修改，相关文献和支持材料整理等</t>
    <phoneticPr fontId="20" type="noConversion"/>
  </si>
  <si>
    <t>税点：6%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</si>
</sst>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4"/>
      <name val="Calibri"/>
      <family val="2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0" fontId="10" fillId="0" borderId="0">
      <alignment vertical="top"/>
    </xf>
    <xf numFmtId="177" fontId="17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0" fillId="0" borderId="0">
      <alignment vertical="top"/>
    </xf>
    <xf numFmtId="0" fontId="11" fillId="0" borderId="0"/>
    <xf numFmtId="0" fontId="14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10" fillId="0" borderId="0">
      <alignment vertical="top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top"/>
    </xf>
    <xf numFmtId="0" fontId="8" fillId="0" borderId="0">
      <alignment vertical="center"/>
    </xf>
    <xf numFmtId="0" fontId="10" fillId="0" borderId="0">
      <alignment vertical="top"/>
    </xf>
    <xf numFmtId="0" fontId="10" fillId="0" borderId="0"/>
    <xf numFmtId="0" fontId="11" fillId="0" borderId="0"/>
    <xf numFmtId="0" fontId="16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0" borderId="0">
      <alignment vertical="top"/>
    </xf>
  </cellStyleXfs>
  <cellXfs count="70">
    <xf numFmtId="0" fontId="0" fillId="0" borderId="0" xfId="0"/>
    <xf numFmtId="0" fontId="2" fillId="3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vertical="center" wrapText="1"/>
    </xf>
    <xf numFmtId="0" fontId="2" fillId="3" borderId="3" xfId="15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right" vertical="center"/>
    </xf>
    <xf numFmtId="0" fontId="1" fillId="6" borderId="3" xfId="19" applyFont="1" applyFill="1" applyBorder="1" applyAlignment="1">
      <alignment horizontal="justify" vertical="center" wrapText="1"/>
    </xf>
    <xf numFmtId="0" fontId="22" fillId="3" borderId="7" xfId="0" applyFont="1" applyFill="1" applyBorder="1" applyAlignment="1">
      <alignment horizontal="center" vertical="center"/>
    </xf>
    <xf numFmtId="0" fontId="1" fillId="6" borderId="1" xfId="19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43" fontId="1" fillId="0" borderId="3" xfId="2" applyNumberFormat="1" applyFont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6" borderId="3" xfId="21" applyNumberFormat="1" applyFont="1" applyFill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78" fontId="7" fillId="0" borderId="3" xfId="0" applyNumberFormat="1" applyFont="1" applyFill="1" applyBorder="1" applyAlignment="1">
      <alignment horizontal="right" vertical="center"/>
    </xf>
    <xf numFmtId="0" fontId="1" fillId="10" borderId="3" xfId="0" applyFont="1" applyFill="1" applyBorder="1" applyAlignment="1">
      <alignment vertical="center"/>
    </xf>
    <xf numFmtId="178" fontId="1" fillId="10" borderId="3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77" fontId="1" fillId="0" borderId="3" xfId="2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3" xfId="15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23" fillId="11" borderId="3" xfId="0" applyNumberFormat="1" applyFont="1" applyFill="1" applyBorder="1" applyAlignment="1">
      <alignment horizontal="center" vertical="center" wrapText="1"/>
    </xf>
    <xf numFmtId="176" fontId="24" fillId="11" borderId="3" xfId="0" applyNumberFormat="1" applyFont="1" applyFill="1" applyBorder="1" applyAlignment="1">
      <alignment horizontal="center" vertical="center" wrapText="1"/>
    </xf>
    <xf numFmtId="176" fontId="24" fillId="11" borderId="5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3" xfId="0" applyNumberFormat="1" applyFont="1" applyFill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4" fillId="0" borderId="3" xfId="15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176" fontId="24" fillId="12" borderId="3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1" fillId="0" borderId="5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6" borderId="2" xfId="15" applyFont="1" applyFill="1" applyBorder="1" applyAlignment="1">
      <alignment horizontal="left" vertical="center" wrapText="1"/>
    </xf>
    <xf numFmtId="0" fontId="4" fillId="6" borderId="9" xfId="15" applyFont="1" applyFill="1" applyBorder="1" applyAlignment="1">
      <alignment horizontal="left" vertical="center" wrapText="1"/>
    </xf>
    <xf numFmtId="49" fontId="1" fillId="6" borderId="2" xfId="15" applyNumberFormat="1" applyFont="1" applyFill="1" applyBorder="1" applyAlignment="1">
      <alignment horizontal="center" vertical="center"/>
    </xf>
    <xf numFmtId="49" fontId="1" fillId="6" borderId="9" xfId="15" applyNumberFormat="1" applyFont="1" applyFill="1" applyBorder="1" applyAlignment="1">
      <alignment horizontal="center" vertical="center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常规_Sheet1" xfId="19"/>
    <cellStyle name="好_20131026　杭州無錫2日間見積もり(0929)" xfId="20"/>
    <cellStyle name="好_Meeting Request（1125 价）" xfId="8"/>
    <cellStyle name="千位分隔" xfId="2" builtinId="3"/>
    <cellStyle name="千位分隔 2" xfId="21"/>
    <cellStyle name="样式 1" xfId="22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8"/>
  <sheetViews>
    <sheetView tabSelected="1" topLeftCell="B16" zoomScale="90" zoomScaleNormal="90" workbookViewId="0">
      <selection activeCell="G8" sqref="G8"/>
    </sheetView>
  </sheetViews>
  <sheetFormatPr defaultColWidth="9" defaultRowHeight="17.399999999999999"/>
  <cols>
    <col min="1" max="1" width="9" style="24"/>
    <col min="2" max="2" width="8.5" style="24" customWidth="1"/>
    <col min="3" max="3" width="19.296875" style="24" customWidth="1"/>
    <col min="4" max="4" width="12.8984375" style="35" customWidth="1"/>
    <col min="5" max="5" width="31.59765625" style="35" customWidth="1"/>
    <col min="6" max="6" width="6.3984375" style="24" bestFit="1" customWidth="1"/>
    <col min="7" max="7" width="9.09765625" style="12" bestFit="1" customWidth="1"/>
    <col min="8" max="8" width="9.09765625" style="12" customWidth="1"/>
    <col min="9" max="9" width="12.3984375" style="13" customWidth="1"/>
    <col min="10" max="10" width="14" style="13" bestFit="1" customWidth="1"/>
    <col min="11" max="11" width="20.796875" style="42" customWidth="1"/>
    <col min="12" max="16384" width="9" style="24"/>
  </cols>
  <sheetData>
    <row r="2" spans="2:11" ht="22.2">
      <c r="B2" s="59" t="s">
        <v>0</v>
      </c>
      <c r="C2" s="59"/>
      <c r="D2" s="59"/>
      <c r="E2" s="59"/>
      <c r="F2" s="59"/>
    </row>
    <row r="3" spans="2:11" ht="52.2">
      <c r="B3" s="25"/>
      <c r="C3" s="26" t="s">
        <v>22</v>
      </c>
      <c r="D3" s="26"/>
      <c r="E3" s="45" t="s">
        <v>18</v>
      </c>
    </row>
    <row r="4" spans="2:11">
      <c r="B4" s="51" t="s">
        <v>1</v>
      </c>
      <c r="C4" s="51" t="s">
        <v>2</v>
      </c>
      <c r="D4" s="51"/>
      <c r="E4" s="51" t="s">
        <v>17</v>
      </c>
    </row>
    <row r="5" spans="2:11">
      <c r="B5" s="38">
        <v>1</v>
      </c>
      <c r="C5" s="36" t="s">
        <v>23</v>
      </c>
      <c r="D5" s="11"/>
      <c r="E5" s="27">
        <f>J16</f>
        <v>22000</v>
      </c>
    </row>
    <row r="6" spans="2:11">
      <c r="B6" s="38">
        <v>2</v>
      </c>
      <c r="C6" s="36" t="s">
        <v>24</v>
      </c>
      <c r="D6" s="11"/>
      <c r="E6" s="27">
        <f>J20</f>
        <v>25600</v>
      </c>
    </row>
    <row r="7" spans="2:11">
      <c r="B7" s="38">
        <v>3</v>
      </c>
      <c r="C7" s="36" t="s">
        <v>26</v>
      </c>
      <c r="D7" s="11"/>
      <c r="E7" s="27">
        <f>J23</f>
        <v>600</v>
      </c>
    </row>
    <row r="8" spans="2:11">
      <c r="B8" s="8">
        <v>4</v>
      </c>
      <c r="C8" s="36" t="s">
        <v>13</v>
      </c>
      <c r="D8" s="11"/>
      <c r="E8" s="9">
        <f>J26</f>
        <v>2892</v>
      </c>
    </row>
    <row r="9" spans="2:11">
      <c r="B9" s="28"/>
      <c r="C9" s="36" t="s">
        <v>14</v>
      </c>
      <c r="D9" s="23"/>
      <c r="E9" s="9">
        <f>SUM(E5:E8)</f>
        <v>51092</v>
      </c>
    </row>
    <row r="10" spans="2:11">
      <c r="B10" s="29"/>
      <c r="C10" s="30"/>
      <c r="D10" s="30"/>
      <c r="E10" s="22"/>
    </row>
    <row r="11" spans="2:11">
      <c r="B11" s="29"/>
      <c r="C11" s="31"/>
      <c r="D11" s="31"/>
      <c r="E11" s="31"/>
      <c r="F11" s="22"/>
    </row>
    <row r="12" spans="2:11" ht="30" customHeight="1">
      <c r="B12" s="55" t="s">
        <v>4</v>
      </c>
      <c r="C12" s="55"/>
      <c r="D12" s="55"/>
      <c r="E12" s="55"/>
      <c r="F12" s="55"/>
      <c r="G12" s="52"/>
      <c r="H12" s="52"/>
      <c r="I12" s="52"/>
      <c r="J12" s="52"/>
      <c r="K12" s="52"/>
    </row>
    <row r="13" spans="2:11" ht="34.799999999999997">
      <c r="B13" s="49" t="s">
        <v>5</v>
      </c>
      <c r="C13" s="56" t="s">
        <v>6</v>
      </c>
      <c r="D13" s="57"/>
      <c r="E13" s="58"/>
      <c r="F13" s="49" t="s">
        <v>7</v>
      </c>
      <c r="G13" s="39" t="s">
        <v>8</v>
      </c>
      <c r="H13" s="40" t="s">
        <v>9</v>
      </c>
      <c r="I13" s="41" t="s">
        <v>10</v>
      </c>
      <c r="J13" s="40" t="s">
        <v>12</v>
      </c>
      <c r="K13" s="50" t="s">
        <v>21</v>
      </c>
    </row>
    <row r="14" spans="2:11">
      <c r="B14" s="3">
        <v>1</v>
      </c>
      <c r="C14" s="32" t="s">
        <v>19</v>
      </c>
      <c r="D14" s="32"/>
      <c r="E14" s="32"/>
      <c r="F14" s="32"/>
      <c r="G14" s="20"/>
      <c r="H14" s="20"/>
      <c r="I14" s="21"/>
      <c r="J14" s="21"/>
      <c r="K14" s="43"/>
    </row>
    <row r="15" spans="2:11" ht="104.4">
      <c r="B15" s="10" t="s">
        <v>29</v>
      </c>
      <c r="C15" s="2" t="s">
        <v>27</v>
      </c>
      <c r="D15" s="2" t="s">
        <v>15</v>
      </c>
      <c r="E15" s="18" t="s">
        <v>36</v>
      </c>
      <c r="F15" s="46" t="s">
        <v>33</v>
      </c>
      <c r="G15" s="16">
        <v>2</v>
      </c>
      <c r="H15" s="16">
        <v>1</v>
      </c>
      <c r="I15" s="17">
        <v>11000</v>
      </c>
      <c r="J15" s="17">
        <f>I15*G15*H15</f>
        <v>22000</v>
      </c>
      <c r="K15" s="15">
        <v>11000</v>
      </c>
    </row>
    <row r="16" spans="2:11">
      <c r="B16" s="53" t="s">
        <v>11</v>
      </c>
      <c r="C16" s="54"/>
      <c r="D16" s="54"/>
      <c r="E16" s="54"/>
      <c r="F16" s="54"/>
      <c r="G16" s="16"/>
      <c r="H16" s="16"/>
      <c r="I16" s="17"/>
      <c r="J16" s="17">
        <f>SUM(J15)</f>
        <v>22000</v>
      </c>
      <c r="K16" s="44">
        <f>G15*H15*K15</f>
        <v>22000</v>
      </c>
    </row>
    <row r="17" spans="2:11" ht="18">
      <c r="B17" s="6">
        <v>2</v>
      </c>
      <c r="C17" s="33" t="s">
        <v>20</v>
      </c>
      <c r="D17" s="34"/>
      <c r="E17" s="34"/>
      <c r="F17" s="34"/>
      <c r="G17" s="20"/>
      <c r="H17" s="20"/>
      <c r="I17" s="21"/>
      <c r="J17" s="21"/>
      <c r="K17" s="43"/>
    </row>
    <row r="18" spans="2:11" ht="90.6" customHeight="1">
      <c r="B18" s="68" t="s">
        <v>30</v>
      </c>
      <c r="C18" s="66" t="s">
        <v>39</v>
      </c>
      <c r="D18" s="5" t="s">
        <v>15</v>
      </c>
      <c r="E18" s="18" t="s">
        <v>40</v>
      </c>
      <c r="F18" s="47" t="s">
        <v>37</v>
      </c>
      <c r="G18" s="16">
        <v>2</v>
      </c>
      <c r="H18" s="16">
        <v>1</v>
      </c>
      <c r="I18" s="17">
        <v>10000</v>
      </c>
      <c r="J18" s="17">
        <f>G18*H18*I18</f>
        <v>20000</v>
      </c>
      <c r="K18" s="15">
        <v>10000</v>
      </c>
    </row>
    <row r="19" spans="2:11" ht="34.799999999999997">
      <c r="B19" s="69"/>
      <c r="C19" s="67"/>
      <c r="D19" s="7" t="s">
        <v>16</v>
      </c>
      <c r="E19" s="18" t="s">
        <v>38</v>
      </c>
      <c r="F19" s="47" t="s">
        <v>35</v>
      </c>
      <c r="G19" s="4">
        <v>2</v>
      </c>
      <c r="H19" s="4">
        <v>1</v>
      </c>
      <c r="I19" s="14">
        <v>2800</v>
      </c>
      <c r="J19" s="17">
        <f>G19*H19*I19</f>
        <v>5600</v>
      </c>
      <c r="K19" s="15">
        <v>2800</v>
      </c>
    </row>
    <row r="20" spans="2:11">
      <c r="B20" s="53" t="s">
        <v>11</v>
      </c>
      <c r="C20" s="54"/>
      <c r="D20" s="54"/>
      <c r="E20" s="54"/>
      <c r="F20" s="54"/>
      <c r="G20" s="16"/>
      <c r="H20" s="16"/>
      <c r="I20" s="17"/>
      <c r="J20" s="17">
        <f>SUM(J18:J19)</f>
        <v>25600</v>
      </c>
      <c r="K20" s="44">
        <f>(K18*G18*H18)+(G19*H19*K19)</f>
        <v>25600</v>
      </c>
    </row>
    <row r="21" spans="2:11">
      <c r="B21" s="1">
        <v>3</v>
      </c>
      <c r="C21" s="33" t="s">
        <v>25</v>
      </c>
      <c r="D21" s="33"/>
      <c r="E21" s="33"/>
      <c r="F21" s="33"/>
      <c r="G21" s="20"/>
      <c r="H21" s="20"/>
      <c r="I21" s="21"/>
      <c r="J21" s="21"/>
      <c r="K21" s="43"/>
    </row>
    <row r="22" spans="2:11" ht="34.5" customHeight="1">
      <c r="B22" s="37" t="s">
        <v>32</v>
      </c>
      <c r="C22" s="2" t="s">
        <v>28</v>
      </c>
      <c r="D22" s="5" t="s">
        <v>15</v>
      </c>
      <c r="E22" s="18" t="s">
        <v>34</v>
      </c>
      <c r="F22" s="48" t="s">
        <v>33</v>
      </c>
      <c r="G22" s="16">
        <v>2</v>
      </c>
      <c r="H22" s="16">
        <v>1</v>
      </c>
      <c r="I22" s="17">
        <v>300</v>
      </c>
      <c r="J22" s="17">
        <f t="shared" ref="J22" si="0">I22*G22*H22</f>
        <v>600</v>
      </c>
      <c r="K22" s="15">
        <v>300</v>
      </c>
    </row>
    <row r="23" spans="2:11">
      <c r="B23" s="53" t="s">
        <v>11</v>
      </c>
      <c r="C23" s="54"/>
      <c r="D23" s="54"/>
      <c r="E23" s="54"/>
      <c r="F23" s="54"/>
      <c r="G23" s="16"/>
      <c r="H23" s="16"/>
      <c r="I23" s="17"/>
      <c r="J23" s="17">
        <f>SUM(J22)</f>
        <v>600</v>
      </c>
      <c r="K23" s="44">
        <f>G22*H22*K22</f>
        <v>600</v>
      </c>
    </row>
    <row r="24" spans="2:11">
      <c r="B24" s="64" t="s">
        <v>31</v>
      </c>
      <c r="C24" s="65"/>
      <c r="D24" s="65"/>
      <c r="E24" s="65"/>
      <c r="F24" s="65"/>
      <c r="G24" s="16"/>
      <c r="H24" s="16"/>
      <c r="I24" s="17"/>
      <c r="J24" s="17">
        <f>J23+J20+J16</f>
        <v>48200</v>
      </c>
      <c r="K24" s="44">
        <f>K16+K20+K23</f>
        <v>48200</v>
      </c>
    </row>
    <row r="25" spans="2:11">
      <c r="B25" s="1">
        <v>8</v>
      </c>
      <c r="C25" s="33" t="s">
        <v>3</v>
      </c>
      <c r="D25" s="33" t="s">
        <v>41</v>
      </c>
      <c r="E25" s="33"/>
      <c r="F25" s="33"/>
      <c r="G25" s="20"/>
      <c r="H25" s="20"/>
      <c r="I25" s="21"/>
      <c r="J25" s="21"/>
      <c r="K25" s="43"/>
    </row>
    <row r="26" spans="2:11">
      <c r="B26" s="64" t="s">
        <v>11</v>
      </c>
      <c r="C26" s="65"/>
      <c r="D26" s="65"/>
      <c r="E26" s="65"/>
      <c r="F26" s="65"/>
      <c r="G26" s="16"/>
      <c r="H26" s="16"/>
      <c r="I26" s="17"/>
      <c r="J26" s="15">
        <f>J24*6%</f>
        <v>2892</v>
      </c>
      <c r="K26" s="15">
        <f>(K16+K20+K23)*6%</f>
        <v>2892</v>
      </c>
    </row>
    <row r="27" spans="2:11">
      <c r="B27" s="60"/>
      <c r="C27" s="61"/>
      <c r="D27" s="61"/>
      <c r="E27" s="61"/>
      <c r="F27" s="61"/>
      <c r="G27" s="20"/>
      <c r="H27" s="20"/>
      <c r="I27" s="21"/>
      <c r="J27" s="21"/>
      <c r="K27" s="43"/>
    </row>
    <row r="28" spans="2:11">
      <c r="B28" s="62" t="s">
        <v>14</v>
      </c>
      <c r="C28" s="63"/>
      <c r="D28" s="63"/>
      <c r="E28" s="63"/>
      <c r="F28" s="63"/>
      <c r="G28" s="16"/>
      <c r="H28" s="16"/>
      <c r="I28" s="17"/>
      <c r="J28" s="19">
        <f>J24+J26</f>
        <v>51092</v>
      </c>
      <c r="K28" s="19">
        <f>K24+K26</f>
        <v>51092</v>
      </c>
    </row>
  </sheetData>
  <mergeCells count="13">
    <mergeCell ref="B27:F27"/>
    <mergeCell ref="B28:F28"/>
    <mergeCell ref="B26:F26"/>
    <mergeCell ref="C18:C19"/>
    <mergeCell ref="B18:B19"/>
    <mergeCell ref="B23:F23"/>
    <mergeCell ref="B20:F20"/>
    <mergeCell ref="B24:F24"/>
    <mergeCell ref="G12:K12"/>
    <mergeCell ref="B16:F16"/>
    <mergeCell ref="B12:F12"/>
    <mergeCell ref="C13:E13"/>
    <mergeCell ref="B2:F2"/>
  </mergeCells>
  <phoneticPr fontId="20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2014-02-12T08:04:00Z</dcterms:created>
  <dcterms:modified xsi:type="dcterms:W3CDTF">2019-08-12T08:45:28Z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