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0" yWindow="0" windowWidth="28800" windowHeight="12180"/>
  </bookViews>
  <sheets>
    <sheet name="搭建" sheetId="1" r:id="rId1"/>
    <sheet name="物料采购" sheetId="2" state="hidden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" l="1"/>
  <c r="Q32" i="1"/>
  <c r="Q31" i="1"/>
  <c r="Q38" i="1"/>
  <c r="Q37" i="1"/>
  <c r="Q42" i="1"/>
  <c r="Q51" i="1"/>
  <c r="Q22" i="1"/>
  <c r="Q23" i="1"/>
  <c r="Q21" i="1"/>
  <c r="Q20" i="1"/>
  <c r="Q18" i="1"/>
  <c r="Q19" i="1"/>
  <c r="Q30" i="1"/>
  <c r="Q13" i="1"/>
  <c r="Q2" i="1"/>
  <c r="Q3" i="1"/>
  <c r="Q4" i="1"/>
  <c r="Q5" i="1"/>
  <c r="Q6" i="1"/>
  <c r="Q7" i="1"/>
  <c r="Q8" i="1"/>
  <c r="Q9" i="1"/>
  <c r="Q10" i="1"/>
  <c r="Q11" i="1"/>
  <c r="Q12" i="1"/>
  <c r="Q14" i="1"/>
  <c r="Q15" i="1"/>
  <c r="Q16" i="1"/>
  <c r="Q17" i="1"/>
  <c r="Q24" i="1"/>
  <c r="Q25" i="1"/>
  <c r="Q26" i="1"/>
  <c r="Q27" i="1"/>
  <c r="Q28" i="1"/>
  <c r="Q29" i="1"/>
  <c r="Q33" i="1"/>
  <c r="Q34" i="1"/>
  <c r="Q35" i="1"/>
  <c r="Q36" i="1"/>
  <c r="Q39" i="1"/>
  <c r="Q40" i="1"/>
  <c r="Q41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H47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4" i="1"/>
  <c r="H25" i="1"/>
  <c r="H26" i="1"/>
  <c r="H27" i="1"/>
  <c r="H28" i="1"/>
  <c r="H29" i="1"/>
  <c r="H30" i="1"/>
  <c r="H33" i="1"/>
  <c r="H34" i="1"/>
  <c r="H35" i="1"/>
  <c r="H44" i="1"/>
  <c r="H45" i="1"/>
  <c r="H46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Q73" i="1"/>
</calcChain>
</file>

<file path=xl/sharedStrings.xml><?xml version="1.0" encoding="utf-8"?>
<sst xmlns="http://schemas.openxmlformats.org/spreadsheetml/2006/main" count="380" uniqueCount="177">
  <si>
    <t>舞台区地毯</t>
  </si>
  <si>
    <t>调音台</t>
  </si>
  <si>
    <t>高级摄像师</t>
  </si>
  <si>
    <t>项目</t>
    <phoneticPr fontId="3" type="noConversion"/>
  </si>
  <si>
    <t>单位</t>
    <phoneticPr fontId="3" type="noConversion"/>
  </si>
  <si>
    <t>平</t>
    <phoneticPr fontId="3" type="noConversion"/>
  </si>
  <si>
    <t>舞台搭建</t>
    <phoneticPr fontId="3" type="noConversion"/>
  </si>
  <si>
    <t>租赁</t>
    <phoneticPr fontId="3" type="noConversion"/>
  </si>
  <si>
    <t>led屏</t>
    <phoneticPr fontId="3" type="noConversion"/>
  </si>
  <si>
    <t>调音师</t>
    <phoneticPr fontId="3" type="noConversion"/>
  </si>
  <si>
    <t>单价</t>
    <phoneticPr fontId="3" type="noConversion"/>
  </si>
  <si>
    <t>备注</t>
    <phoneticPr fontId="3" type="noConversion"/>
  </si>
  <si>
    <t>天数</t>
    <phoneticPr fontId="3" type="noConversion"/>
  </si>
  <si>
    <t>定制粉红丝带金属胸针</t>
    <phoneticPr fontId="3" type="noConversion"/>
  </si>
  <si>
    <t>个</t>
    <phoneticPr fontId="3" type="noConversion"/>
  </si>
  <si>
    <t>数量</t>
    <phoneticPr fontId="3" type="noConversion"/>
  </si>
  <si>
    <t>会有设计提交</t>
    <phoneticPr fontId="3" type="noConversion"/>
  </si>
  <si>
    <t>话筒贴</t>
    <phoneticPr fontId="8" type="noConversion"/>
  </si>
  <si>
    <t>话筒贴外观</t>
    <phoneticPr fontId="3" type="noConversion"/>
  </si>
  <si>
    <t>250克铜版纸单面打印，压四根线，双面胶</t>
    <phoneticPr fontId="3" type="noConversion"/>
  </si>
  <si>
    <t>台卡</t>
    <phoneticPr fontId="3" type="noConversion"/>
  </si>
  <si>
    <t>尺寸：85.5X54,配挂绳，外服塑料膜</t>
    <phoneticPr fontId="3" type="noConversion"/>
  </si>
  <si>
    <t>工作证</t>
    <phoneticPr fontId="3" type="noConversion"/>
  </si>
  <si>
    <t>执行手册</t>
    <phoneticPr fontId="3" type="noConversion"/>
  </si>
  <si>
    <t>份</t>
    <phoneticPr fontId="3" type="noConversion"/>
  </si>
  <si>
    <t>200克铜版纸，预计4P，骑马钉</t>
    <phoneticPr fontId="3" type="noConversion"/>
  </si>
  <si>
    <t>一次性口罩</t>
    <phoneticPr fontId="3" type="noConversion"/>
  </si>
  <si>
    <t>50只/盒</t>
    <phoneticPr fontId="3" type="noConversion"/>
  </si>
  <si>
    <t>话筒套</t>
    <phoneticPr fontId="3" type="noConversion"/>
  </si>
  <si>
    <t>常规尺寸</t>
    <phoneticPr fontId="3" type="noConversion"/>
  </si>
  <si>
    <t>指引展架</t>
    <phoneticPr fontId="3" type="noConversion"/>
  </si>
  <si>
    <t>日程展架</t>
    <phoneticPr fontId="3" type="noConversion"/>
  </si>
  <si>
    <t>数量</t>
    <phoneticPr fontId="3" type="noConversion"/>
  </si>
  <si>
    <t>桌子</t>
    <phoneticPr fontId="3" type="noConversion"/>
  </si>
  <si>
    <t>椅子</t>
    <phoneticPr fontId="3" type="noConversion"/>
  </si>
  <si>
    <t>个</t>
    <phoneticPr fontId="3" type="noConversion"/>
  </si>
  <si>
    <t>张</t>
    <phoneticPr fontId="3" type="noConversion"/>
  </si>
  <si>
    <t>圆桌会单椅</t>
    <phoneticPr fontId="3" type="noConversion"/>
  </si>
  <si>
    <t>签到背景板（2m X 3m）</t>
    <phoneticPr fontId="3" type="noConversion"/>
  </si>
  <si>
    <t>灯泡墙</t>
    <phoneticPr fontId="3" type="noConversion"/>
  </si>
  <si>
    <t>套</t>
    <phoneticPr fontId="3" type="noConversion"/>
  </si>
  <si>
    <t>奖杯</t>
    <phoneticPr fontId="3" type="noConversion"/>
  </si>
  <si>
    <t>规格好一点的</t>
    <phoneticPr fontId="3" type="noConversion"/>
  </si>
  <si>
    <t>绿幕</t>
    <phoneticPr fontId="3" type="noConversion"/>
  </si>
  <si>
    <t>人/天</t>
    <phoneticPr fontId="3" type="noConversion"/>
  </si>
  <si>
    <t>SE 800一支</t>
    <phoneticPr fontId="3" type="noConversion"/>
  </si>
  <si>
    <t>32数字台</t>
    <phoneticPr fontId="3" type="noConversion"/>
  </si>
  <si>
    <t>三环内往返</t>
    <phoneticPr fontId="3" type="noConversion"/>
  </si>
  <si>
    <t>皮质沙发椅</t>
    <phoneticPr fontId="3" type="noConversion"/>
  </si>
  <si>
    <t>采访背景板（2m X 3m）</t>
    <phoneticPr fontId="3" type="noConversion"/>
  </si>
  <si>
    <t>序号</t>
    <phoneticPr fontId="3" type="noConversion"/>
  </si>
  <si>
    <t>总价</t>
    <phoneticPr fontId="3" type="noConversion"/>
  </si>
  <si>
    <t>4.5M*3M*0.2M、木质结构铺地毯</t>
    <phoneticPr fontId="3" type="noConversion"/>
  </si>
  <si>
    <t>台</t>
    <phoneticPr fontId="3" type="noConversion"/>
  </si>
  <si>
    <t>类别</t>
    <phoneticPr fontId="3" type="noConversion"/>
  </si>
  <si>
    <t>AV设备</t>
    <phoneticPr fontId="3" type="noConversion"/>
  </si>
  <si>
    <t>视频控台</t>
    <phoneticPr fontId="3" type="noConversion"/>
  </si>
  <si>
    <t>4.5X3M 室内p3</t>
    <phoneticPr fontId="3" type="noConversion"/>
  </si>
  <si>
    <t>无缝切换</t>
    <phoneticPr fontId="3" type="noConversion"/>
  </si>
  <si>
    <t>笔记本电脑</t>
    <phoneticPr fontId="3" type="noConversion"/>
  </si>
  <si>
    <t>硅箱</t>
    <phoneticPr fontId="3" type="noConversion"/>
  </si>
  <si>
    <t>音响设备</t>
    <phoneticPr fontId="3" type="noConversion"/>
  </si>
  <si>
    <t>无线手持麦</t>
    <phoneticPr fontId="3" type="noConversion"/>
  </si>
  <si>
    <t>线材</t>
    <phoneticPr fontId="3" type="noConversion"/>
  </si>
  <si>
    <t>项</t>
    <phoneticPr fontId="3" type="noConversion"/>
  </si>
  <si>
    <t>搭建</t>
    <phoneticPr fontId="3" type="noConversion"/>
  </si>
  <si>
    <t>铝合金双面展板</t>
    <phoneticPr fontId="3" type="noConversion"/>
  </si>
  <si>
    <t>桁架黑底喷绘</t>
    <phoneticPr fontId="3" type="noConversion"/>
  </si>
  <si>
    <r>
      <t xml:space="preserve">粉红丝带状的灯泡墙（提供位置建议，及材质建议）
木结构裱写真饰面、灯泡道具
</t>
    </r>
    <r>
      <rPr>
        <sz val="11"/>
        <color rgb="FFFF0000"/>
        <rFont val="微软雅黑"/>
        <family val="2"/>
        <charset val="134"/>
      </rPr>
      <t>价格预估</t>
    </r>
    <phoneticPr fontId="3" type="noConversion"/>
  </si>
  <si>
    <t>人员</t>
    <phoneticPr fontId="3" type="noConversion"/>
  </si>
  <si>
    <t>1工按8小时计算</t>
    <phoneticPr fontId="3" type="noConversion"/>
  </si>
  <si>
    <t>现场执行人员</t>
    <phoneticPr fontId="3" type="noConversion"/>
  </si>
  <si>
    <t>人</t>
    <phoneticPr fontId="3" type="noConversion"/>
  </si>
  <si>
    <t>视频师</t>
    <phoneticPr fontId="3" type="noConversion"/>
  </si>
  <si>
    <t>礼仪小姐</t>
    <phoneticPr fontId="3" type="noConversion"/>
  </si>
  <si>
    <t>人/工</t>
    <phoneticPr fontId="3" type="noConversion"/>
  </si>
  <si>
    <t>搭建工人</t>
    <phoneticPr fontId="3" type="noConversion"/>
  </si>
  <si>
    <t>含进、撤场</t>
    <phoneticPr fontId="3" type="noConversion"/>
  </si>
  <si>
    <t>AV工人</t>
    <phoneticPr fontId="3" type="noConversion"/>
  </si>
  <si>
    <t>运输</t>
    <phoneticPr fontId="3" type="noConversion"/>
  </si>
  <si>
    <t>常规白色桌布</t>
    <phoneticPr fontId="3" type="noConversion"/>
  </si>
  <si>
    <t>常规白色椅套</t>
    <phoneticPr fontId="3" type="noConversion"/>
  </si>
  <si>
    <t>租赁工人</t>
    <phoneticPr fontId="3" type="noConversion"/>
  </si>
  <si>
    <t>车/次</t>
    <phoneticPr fontId="3" type="noConversion"/>
  </si>
  <si>
    <t>搭建运输</t>
    <phoneticPr fontId="3" type="noConversion"/>
  </si>
  <si>
    <t>租赁运输</t>
    <phoneticPr fontId="3" type="noConversion"/>
  </si>
  <si>
    <t>AV运输</t>
    <phoneticPr fontId="3" type="noConversion"/>
  </si>
  <si>
    <t>人员运输</t>
    <phoneticPr fontId="3" type="noConversion"/>
  </si>
  <si>
    <t>差旅</t>
    <phoneticPr fontId="3" type="noConversion"/>
  </si>
  <si>
    <t>飞机往返</t>
    <phoneticPr fontId="3" type="noConversion"/>
  </si>
  <si>
    <t>人/次</t>
    <phoneticPr fontId="3" type="noConversion"/>
  </si>
  <si>
    <t>住宿</t>
    <phoneticPr fontId="3" type="noConversion"/>
  </si>
  <si>
    <t>间</t>
    <phoneticPr fontId="3" type="noConversion"/>
  </si>
  <si>
    <t>23日入住、25日退房</t>
    <phoneticPr fontId="3" type="noConversion"/>
  </si>
  <si>
    <t>餐饮&amp;交通费</t>
    <phoneticPr fontId="3" type="noConversion"/>
  </si>
  <si>
    <t>合计</t>
    <phoneticPr fontId="3" type="noConversion"/>
  </si>
  <si>
    <t>税费</t>
    <phoneticPr fontId="3" type="noConversion"/>
  </si>
  <si>
    <t>云摄影师</t>
    <phoneticPr fontId="3" type="noConversion"/>
  </si>
  <si>
    <t>摄像师（县域城市）</t>
    <phoneticPr fontId="3" type="noConversion"/>
  </si>
  <si>
    <t>速记员</t>
    <phoneticPr fontId="3" type="noConversion"/>
  </si>
  <si>
    <t>化妆师</t>
    <phoneticPr fontId="3" type="noConversion"/>
  </si>
  <si>
    <t>物料</t>
    <phoneticPr fontId="3" type="noConversion"/>
  </si>
  <si>
    <t>个</t>
    <phoneticPr fontId="3" type="noConversion"/>
  </si>
  <si>
    <t>话筒贴</t>
    <phoneticPr fontId="3" type="noConversion"/>
  </si>
  <si>
    <t>台卡</t>
    <phoneticPr fontId="3" type="noConversion"/>
  </si>
  <si>
    <t>工作证</t>
    <phoneticPr fontId="3" type="noConversion"/>
  </si>
  <si>
    <t>执行手册</t>
    <phoneticPr fontId="3" type="noConversion"/>
  </si>
  <si>
    <t>话筒套</t>
    <phoneticPr fontId="3" type="noConversion"/>
  </si>
  <si>
    <t>奖杯</t>
    <phoneticPr fontId="3" type="noConversion"/>
  </si>
  <si>
    <t>花篮</t>
    <phoneticPr fontId="3" type="noConversion"/>
  </si>
  <si>
    <t>活动条幅</t>
    <phoneticPr fontId="3" type="noConversion"/>
  </si>
  <si>
    <t>易拉宝</t>
    <phoneticPr fontId="3" type="noConversion"/>
  </si>
  <si>
    <t>250g铜版纸、A4三折</t>
    <phoneticPr fontId="3" type="noConversion"/>
  </si>
  <si>
    <t>写真背胶</t>
    <phoneticPr fontId="3" type="noConversion"/>
  </si>
  <si>
    <t>1000mmX2000mm，采访幕布，需悬挂</t>
    <phoneticPr fontId="3" type="noConversion"/>
  </si>
  <si>
    <t>份</t>
    <phoneticPr fontId="3" type="noConversion"/>
  </si>
  <si>
    <t>200g铜版纸，预计4P，骑马钉</t>
    <phoneticPr fontId="3" type="noConversion"/>
  </si>
  <si>
    <t>条</t>
    <phoneticPr fontId="3" type="noConversion"/>
  </si>
  <si>
    <t>县域城市
物料</t>
    <phoneticPr fontId="3" type="noConversion"/>
  </si>
  <si>
    <r>
      <t>250g铜版纸、A4三折、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</si>
  <si>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2000X600mm、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</si>
  <si>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1000X2000mm、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</si>
  <si>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t>54X85.5mm,配挂绳（普通挂绳、不定制logo）
PVC材质、覆膜</t>
    <phoneticPr fontId="3" type="noConversion"/>
  </si>
  <si>
    <t>胸针（2.2X3.8CM）</t>
    <phoneticPr fontId="3" type="noConversion"/>
  </si>
  <si>
    <t>灰地毯铺设40*1.5m 拉绒加厚地毯</t>
    <phoneticPr fontId="3" type="noConversion"/>
  </si>
  <si>
    <t>丝带造型、多备5个
含运费</t>
    <phoneticPr fontId="3" type="noConversion"/>
  </si>
  <si>
    <t>马克笔</t>
    <phoneticPr fontId="3" type="noConversion"/>
  </si>
  <si>
    <t>支</t>
    <phoneticPr fontId="3" type="noConversion"/>
  </si>
  <si>
    <t>黑色水笔</t>
    <phoneticPr fontId="3" type="noConversion"/>
  </si>
  <si>
    <t>启动道具</t>
    <phoneticPr fontId="3" type="noConversion"/>
  </si>
  <si>
    <t>组</t>
    <phoneticPr fontId="3" type="noConversion"/>
  </si>
  <si>
    <t>优惠价格</t>
    <phoneticPr fontId="3" type="noConversion"/>
  </si>
  <si>
    <r>
      <t>每套一根纸带、五把剪刀、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</si>
  <si>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t>背景板（2.5mX3m）</t>
    <phoneticPr fontId="3" type="noConversion"/>
  </si>
  <si>
    <t>签到背景板（2.5m X 3m）</t>
    <phoneticPr fontId="3" type="noConversion"/>
  </si>
  <si>
    <t>采访背景板（2.5m X 3m）</t>
    <phoneticPr fontId="3" type="noConversion"/>
  </si>
  <si>
    <r>
      <t>内容变更、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</si>
  <si>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t>拍拍灯墙（2.5mX3m）</t>
    <phoneticPr fontId="3" type="noConversion"/>
  </si>
  <si>
    <r>
      <t>数量增加、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</si>
  <si>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t>桌花</t>
    <phoneticPr fontId="3" type="noConversion"/>
  </si>
  <si>
    <r>
      <t>内容变更、</t>
    </r>
    <r>
      <rPr>
        <sz val="11"/>
        <color rgb="FFFF0000"/>
        <rFont val="微软雅黑"/>
        <family val="2"/>
        <charset val="134"/>
      </rPr>
      <t>费用减少</t>
    </r>
    <phoneticPr fontId="3" type="noConversion"/>
  </si>
  <si>
    <t>取消</t>
    <phoneticPr fontId="3" type="noConversion"/>
  </si>
  <si>
    <r>
      <t>1000X2000mm、</t>
    </r>
    <r>
      <rPr>
        <sz val="11"/>
        <color rgb="FFFF0000"/>
        <rFont val="微软雅黑"/>
        <family val="2"/>
        <charset val="134"/>
      </rPr>
      <t xml:space="preserve">含快递
</t>
    </r>
    <r>
      <rPr>
        <sz val="11"/>
        <color theme="1"/>
        <rFont val="微软雅黑"/>
        <family val="2"/>
        <charset val="134"/>
      </rPr>
      <t>数量增加、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</si>
  <si>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r>
      <t>每套一根纸带、7把剪刀、</t>
    </r>
    <r>
      <rPr>
        <sz val="11"/>
        <color rgb="FFFF0000"/>
        <rFont val="微软雅黑"/>
        <family val="2"/>
        <charset val="134"/>
      </rPr>
      <t xml:space="preserve">含快递
</t>
    </r>
    <r>
      <rPr>
        <sz val="11"/>
        <color theme="1"/>
        <rFont val="微软雅黑"/>
        <family val="2"/>
        <charset val="134"/>
      </rPr>
      <t>人数增加、</t>
    </r>
    <r>
      <rPr>
        <sz val="11"/>
        <color rgb="FFFF0000"/>
        <rFont val="微软雅黑"/>
        <family val="2"/>
        <charset val="134"/>
      </rPr>
      <t>费用增加</t>
    </r>
  </si>
  <si>
    <r>
      <t>增加1人、</t>
    </r>
    <r>
      <rPr>
        <sz val="11"/>
        <color rgb="FFFF0000"/>
        <rFont val="微软雅黑"/>
        <family val="2"/>
        <charset val="134"/>
      </rPr>
      <t>费用增加</t>
    </r>
  </si>
  <si>
    <r>
      <t>内容变更、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</si>
  <si>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t>张</t>
    <phoneticPr fontId="3" type="noConversion"/>
  </si>
  <si>
    <t>椅背贴（0.3mX0.2m）</t>
    <phoneticPr fontId="3" type="noConversion"/>
  </si>
  <si>
    <t>新增内容</t>
    <phoneticPr fontId="3" type="noConversion"/>
  </si>
  <si>
    <t>KT板（0.6mX0.8m）</t>
    <phoneticPr fontId="3" type="noConversion"/>
  </si>
  <si>
    <t>画架</t>
    <phoneticPr fontId="3" type="noConversion"/>
  </si>
  <si>
    <t>个</t>
    <phoneticPr fontId="3" type="noConversion"/>
  </si>
  <si>
    <t>台</t>
    <phoneticPr fontId="3" type="noConversion"/>
  </si>
  <si>
    <t>喷墨打印机采购</t>
    <phoneticPr fontId="3" type="noConversion"/>
  </si>
  <si>
    <r>
      <t>5M*2.5*0.2M、铺地毯
面积嫌少、</t>
    </r>
    <r>
      <rPr>
        <sz val="11"/>
        <color rgb="FFFF0000"/>
        <rFont val="微软雅黑"/>
        <family val="2"/>
        <charset val="134"/>
      </rPr>
      <t>费用减少</t>
    </r>
    <phoneticPr fontId="3" type="noConversion"/>
  </si>
  <si>
    <r>
      <t xml:space="preserve">根据实际内容、尺寸调整
</t>
    </r>
    <r>
      <rPr>
        <sz val="11"/>
        <color rgb="FFFF0000"/>
        <rFont val="微软雅黑"/>
        <family val="2"/>
        <charset val="134"/>
      </rPr>
      <t>费用减少</t>
    </r>
    <phoneticPr fontId="3" type="noConversion"/>
  </si>
  <si>
    <t>易拉宝</t>
    <phoneticPr fontId="3" type="noConversion"/>
  </si>
  <si>
    <r>
      <t>250g铜版纸、A4三折、</t>
    </r>
    <r>
      <rPr>
        <sz val="11"/>
        <color rgb="FFFF0000"/>
        <rFont val="微软雅黑"/>
        <family val="2"/>
        <charset val="134"/>
      </rPr>
      <t xml:space="preserve">含快递
</t>
    </r>
    <r>
      <rPr>
        <sz val="11"/>
        <color theme="1"/>
        <rFont val="微软雅黑"/>
        <family val="2"/>
        <charset val="134"/>
      </rPr>
      <t>数量减少、</t>
    </r>
    <r>
      <rPr>
        <sz val="11"/>
        <color rgb="FFFF0000"/>
        <rFont val="微软雅黑"/>
        <family val="2"/>
        <charset val="134"/>
      </rPr>
      <t>费用减少</t>
    </r>
    <phoneticPr fontId="3" type="noConversion"/>
  </si>
  <si>
    <t>背景板（2.5mX6m）</t>
    <phoneticPr fontId="3" type="noConversion"/>
  </si>
  <si>
    <t>背景板（2mX1.4m）</t>
    <phoneticPr fontId="3" type="noConversion"/>
  </si>
  <si>
    <r>
      <t>背板取消，但画面已经制作
取消桁架费用、</t>
    </r>
    <r>
      <rPr>
        <sz val="11"/>
        <color rgb="FFFF0000"/>
        <rFont val="微软雅黑"/>
        <family val="2"/>
        <charset val="134"/>
      </rPr>
      <t>费用减少</t>
    </r>
    <phoneticPr fontId="3" type="noConversion"/>
  </si>
  <si>
    <r>
      <t>单价增加、数量增加、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</si>
  <si>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r>
      <t>增加采访摄像师、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</si>
  <si>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r>
      <t>常规白色桌布、</t>
    </r>
    <r>
      <rPr>
        <sz val="11"/>
        <color rgb="FFFF0000"/>
        <rFont val="微软雅黑"/>
        <family val="2"/>
        <charset val="134"/>
      </rPr>
      <t>费用增加</t>
    </r>
    <phoneticPr fontId="3" type="noConversion"/>
  </si>
  <si>
    <t>对讲机</t>
    <phoneticPr fontId="3" type="noConversion"/>
  </si>
  <si>
    <t>台</t>
    <phoneticPr fontId="3" type="noConversion"/>
  </si>
  <si>
    <t>新增内容</t>
    <phoneticPr fontId="3" type="noConversion"/>
  </si>
  <si>
    <t>摄像师</t>
    <phoneticPr fontId="3" type="noConversion"/>
  </si>
  <si>
    <t>椅背贴（0.3mX0.3m）</t>
  </si>
  <si>
    <t>现场增加</t>
    <phoneticPr fontId="3" type="noConversion"/>
  </si>
  <si>
    <t>台卡</t>
    <phoneticPr fontId="3" type="noConversion"/>
  </si>
  <si>
    <t>奖杯盒</t>
    <phoneticPr fontId="3" type="noConversion"/>
  </si>
  <si>
    <t>快递</t>
    <phoneticPr fontId="3" type="noConversion"/>
  </si>
  <si>
    <t>次</t>
    <phoneticPr fontId="3" type="noConversion"/>
  </si>
  <si>
    <t>奖杯盒一次、六个奖杯单独快递</t>
    <phoneticPr fontId="3" type="noConversion"/>
  </si>
  <si>
    <t>原PO</t>
    <phoneticPr fontId="3" type="noConversion"/>
  </si>
  <si>
    <t>追加金额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</si>
</sst>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804]#,##0.00"/>
    <numFmt numFmtId="177" formatCode="[$¥-804]#,##0.00;[$¥-804]\-#,##0.00"/>
    <numFmt numFmtId="178" formatCode="&quot;¥&quot;#,##0.00_);[Red]\(&quot;¥&quot;#,##0.00\)"/>
  </numFmts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Verdana"/>
      <family val="2"/>
    </font>
    <font>
      <b/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9" tint="-0.249977111117893"/>
      <name val="微软雅黑"/>
      <family val="2"/>
      <charset val="134"/>
    </font>
    <font>
      <sz val="11"/>
      <color theme="9" tint="-0.249977111117893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7" fontId="4" fillId="0" borderId="0"/>
  </cellStyleXfs>
  <cellXfs count="165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2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78" fontId="5" fillId="0" borderId="9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178" fontId="7" fillId="3" borderId="12" xfId="0" applyNumberFormat="1" applyFont="1" applyFill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12" fillId="0" borderId="12" xfId="0" applyNumberFormat="1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2" fillId="4" borderId="1" xfId="2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left" vertical="center"/>
    </xf>
    <xf numFmtId="178" fontId="5" fillId="4" borderId="9" xfId="0" applyNumberFormat="1" applyFont="1" applyFill="1" applyBorder="1" applyAlignment="1">
      <alignment horizontal="left" vertical="center"/>
    </xf>
    <xf numFmtId="177" fontId="2" fillId="5" borderId="1" xfId="2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178" fontId="5" fillId="5" borderId="1" xfId="0" applyNumberFormat="1" applyFont="1" applyFill="1" applyBorder="1" applyAlignment="1">
      <alignment horizontal="left" vertical="center"/>
    </xf>
    <xf numFmtId="178" fontId="5" fillId="5" borderId="9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2" fillId="2" borderId="1" xfId="2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left" vertical="center"/>
    </xf>
    <xf numFmtId="178" fontId="5" fillId="2" borderId="9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77" fontId="2" fillId="4" borderId="1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7" fontId="2" fillId="6" borderId="1" xfId="2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5" fillId="6" borderId="9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left" vertical="center"/>
    </xf>
    <xf numFmtId="178" fontId="5" fillId="6" borderId="9" xfId="0" applyNumberFormat="1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7" fontId="13" fillId="6" borderId="1" xfId="2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center" vertical="center"/>
    </xf>
    <xf numFmtId="0" fontId="14" fillId="6" borderId="9" xfId="0" applyNumberFormat="1" applyFont="1" applyFill="1" applyBorder="1" applyAlignment="1">
      <alignment horizontal="center" vertical="center"/>
    </xf>
    <xf numFmtId="178" fontId="14" fillId="6" borderId="1" xfId="0" applyNumberFormat="1" applyFont="1" applyFill="1" applyBorder="1" applyAlignment="1">
      <alignment horizontal="left" vertical="center"/>
    </xf>
    <xf numFmtId="178" fontId="14" fillId="6" borderId="9" xfId="0" applyNumberFormat="1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topLeftCell="D52" zoomScale="87" zoomScaleNormal="87" workbookViewId="0">
      <selection activeCell="R82" sqref="R82"/>
    </sheetView>
  </sheetViews>
  <sheetFormatPr defaultColWidth="8.875" defaultRowHeight="16.5" x14ac:dyDescent="0.15"/>
  <cols>
    <col min="1" max="1" width="8.875" style="18"/>
    <col min="2" max="2" width="12.375" style="18" customWidth="1"/>
    <col min="3" max="3" width="24.75" style="19" bestFit="1" customWidth="1"/>
    <col min="4" max="4" width="6.375" style="18" bestFit="1" customWidth="1"/>
    <col min="5" max="5" width="6.5" style="22" bestFit="1" customWidth="1"/>
    <col min="6" max="6" width="7.5" style="23" bestFit="1" customWidth="1"/>
    <col min="7" max="7" width="11.75" style="33" bestFit="1" customWidth="1"/>
    <col min="8" max="8" width="15.75" style="33" bestFit="1" customWidth="1"/>
    <col min="9" max="9" width="27.875" style="34" customWidth="1"/>
    <col min="10" max="10" width="21.625" style="19" customWidth="1"/>
    <col min="11" max="11" width="7.5" style="23" customWidth="1"/>
    <col min="12" max="12" width="24.75" style="19" bestFit="1" customWidth="1"/>
    <col min="13" max="15" width="8.875" style="19"/>
    <col min="16" max="16" width="11.75" style="19" bestFit="1" customWidth="1"/>
    <col min="17" max="17" width="15.75" style="19" bestFit="1" customWidth="1"/>
    <col min="18" max="18" width="12.375" style="34" customWidth="1"/>
    <col min="19" max="19" width="18.625" style="19" customWidth="1"/>
    <col min="20" max="16384" width="8.875" style="19"/>
  </cols>
  <sheetData>
    <row r="1" spans="1:19" s="18" customFormat="1" ht="18.75" thickBot="1" x14ac:dyDescent="0.2">
      <c r="A1" s="30" t="s">
        <v>50</v>
      </c>
      <c r="B1" s="15" t="s">
        <v>54</v>
      </c>
      <c r="C1" s="15" t="s">
        <v>3</v>
      </c>
      <c r="D1" s="15" t="s">
        <v>4</v>
      </c>
      <c r="E1" s="16" t="s">
        <v>32</v>
      </c>
      <c r="F1" s="17" t="s">
        <v>12</v>
      </c>
      <c r="G1" s="17" t="s">
        <v>10</v>
      </c>
      <c r="H1" s="17" t="s">
        <v>51</v>
      </c>
      <c r="I1" s="138" t="s">
        <v>11</v>
      </c>
      <c r="J1" s="139"/>
      <c r="K1" s="9"/>
      <c r="L1" s="43" t="s">
        <v>3</v>
      </c>
      <c r="M1" s="43" t="s">
        <v>4</v>
      </c>
      <c r="N1" s="16" t="s">
        <v>15</v>
      </c>
      <c r="O1" s="17" t="s">
        <v>12</v>
      </c>
      <c r="P1" s="17" t="s">
        <v>10</v>
      </c>
      <c r="Q1" s="17" t="s">
        <v>51</v>
      </c>
      <c r="R1" s="138" t="s">
        <v>11</v>
      </c>
      <c r="S1" s="139"/>
    </row>
    <row r="2" spans="1:19" x14ac:dyDescent="0.15">
      <c r="A2" s="25">
        <v>1</v>
      </c>
      <c r="B2" s="110" t="s">
        <v>55</v>
      </c>
      <c r="C2" s="12" t="s">
        <v>8</v>
      </c>
      <c r="D2" s="26" t="s">
        <v>5</v>
      </c>
      <c r="E2" s="13">
        <v>13.5</v>
      </c>
      <c r="F2" s="13">
        <v>1</v>
      </c>
      <c r="G2" s="31">
        <v>400</v>
      </c>
      <c r="H2" s="31">
        <f>E2*F2*G2</f>
        <v>5400</v>
      </c>
      <c r="I2" s="140" t="s">
        <v>57</v>
      </c>
      <c r="J2" s="141"/>
      <c r="K2" s="10"/>
      <c r="L2" s="12" t="s">
        <v>8</v>
      </c>
      <c r="M2" s="26" t="s">
        <v>5</v>
      </c>
      <c r="N2" s="13">
        <v>13.5</v>
      </c>
      <c r="O2" s="13">
        <v>1</v>
      </c>
      <c r="P2" s="31">
        <v>400</v>
      </c>
      <c r="Q2" s="31">
        <f>N2*O2*P2</f>
        <v>5400</v>
      </c>
      <c r="R2" s="140" t="s">
        <v>57</v>
      </c>
      <c r="S2" s="141"/>
    </row>
    <row r="3" spans="1:19" x14ac:dyDescent="0.15">
      <c r="A3" s="25">
        <v>2</v>
      </c>
      <c r="B3" s="113"/>
      <c r="C3" s="1" t="s">
        <v>56</v>
      </c>
      <c r="D3" s="27" t="s">
        <v>53</v>
      </c>
      <c r="E3" s="7">
        <v>1</v>
      </c>
      <c r="F3" s="13">
        <v>1</v>
      </c>
      <c r="G3" s="32">
        <v>2200</v>
      </c>
      <c r="H3" s="31">
        <f t="shared" ref="H3:H70" si="0">E3*F3*G3</f>
        <v>2200</v>
      </c>
      <c r="I3" s="115" t="s">
        <v>58</v>
      </c>
      <c r="J3" s="116"/>
      <c r="K3" s="10"/>
      <c r="L3" s="1" t="s">
        <v>56</v>
      </c>
      <c r="M3" s="27" t="s">
        <v>53</v>
      </c>
      <c r="N3" s="7">
        <v>1</v>
      </c>
      <c r="O3" s="13">
        <v>1</v>
      </c>
      <c r="P3" s="44">
        <v>2200</v>
      </c>
      <c r="Q3" s="31">
        <f t="shared" ref="Q3:Q52" si="1">N3*O3*P3</f>
        <v>2200</v>
      </c>
      <c r="R3" s="115" t="s">
        <v>58</v>
      </c>
      <c r="S3" s="116"/>
    </row>
    <row r="4" spans="1:19" x14ac:dyDescent="0.15">
      <c r="A4" s="25">
        <v>3</v>
      </c>
      <c r="B4" s="113"/>
      <c r="C4" s="1" t="s">
        <v>59</v>
      </c>
      <c r="D4" s="27" t="s">
        <v>53</v>
      </c>
      <c r="E4" s="7">
        <v>2</v>
      </c>
      <c r="F4" s="13">
        <v>1</v>
      </c>
      <c r="G4" s="32">
        <v>200</v>
      </c>
      <c r="H4" s="31">
        <f t="shared" si="0"/>
        <v>400</v>
      </c>
      <c r="I4" s="115"/>
      <c r="J4" s="116"/>
      <c r="K4" s="10"/>
      <c r="L4" s="1" t="s">
        <v>59</v>
      </c>
      <c r="M4" s="27" t="s">
        <v>53</v>
      </c>
      <c r="N4" s="7">
        <v>2</v>
      </c>
      <c r="O4" s="13">
        <v>1</v>
      </c>
      <c r="P4" s="44">
        <v>200</v>
      </c>
      <c r="Q4" s="31">
        <f t="shared" si="1"/>
        <v>400</v>
      </c>
      <c r="R4" s="115"/>
      <c r="S4" s="116"/>
    </row>
    <row r="5" spans="1:19" x14ac:dyDescent="0.15">
      <c r="A5" s="25">
        <v>4</v>
      </c>
      <c r="B5" s="113"/>
      <c r="C5" s="1" t="s">
        <v>60</v>
      </c>
      <c r="D5" s="27" t="s">
        <v>53</v>
      </c>
      <c r="E5" s="7">
        <v>1</v>
      </c>
      <c r="F5" s="13">
        <v>1</v>
      </c>
      <c r="G5" s="32">
        <v>500</v>
      </c>
      <c r="H5" s="31">
        <f t="shared" si="0"/>
        <v>500</v>
      </c>
      <c r="I5" s="115"/>
      <c r="J5" s="116"/>
      <c r="K5" s="10"/>
      <c r="L5" s="1" t="s">
        <v>60</v>
      </c>
      <c r="M5" s="27" t="s">
        <v>53</v>
      </c>
      <c r="N5" s="7">
        <v>1</v>
      </c>
      <c r="O5" s="13">
        <v>1</v>
      </c>
      <c r="P5" s="44">
        <v>500</v>
      </c>
      <c r="Q5" s="31">
        <f t="shared" si="1"/>
        <v>500</v>
      </c>
      <c r="R5" s="115"/>
      <c r="S5" s="116"/>
    </row>
    <row r="6" spans="1:19" x14ac:dyDescent="0.15">
      <c r="A6" s="25">
        <v>5</v>
      </c>
      <c r="B6" s="113"/>
      <c r="C6" s="1" t="s">
        <v>61</v>
      </c>
      <c r="D6" s="27" t="s">
        <v>53</v>
      </c>
      <c r="E6" s="7">
        <v>4</v>
      </c>
      <c r="F6" s="13">
        <v>1</v>
      </c>
      <c r="G6" s="32">
        <v>700</v>
      </c>
      <c r="H6" s="31">
        <f t="shared" si="0"/>
        <v>2800</v>
      </c>
      <c r="I6" s="115" t="s">
        <v>45</v>
      </c>
      <c r="J6" s="116"/>
      <c r="K6" s="10"/>
      <c r="L6" s="1" t="s">
        <v>61</v>
      </c>
      <c r="M6" s="27" t="s">
        <v>53</v>
      </c>
      <c r="N6" s="7">
        <v>4</v>
      </c>
      <c r="O6" s="13">
        <v>1</v>
      </c>
      <c r="P6" s="44">
        <v>700</v>
      </c>
      <c r="Q6" s="31">
        <f t="shared" si="1"/>
        <v>2800</v>
      </c>
      <c r="R6" s="115" t="s">
        <v>45</v>
      </c>
      <c r="S6" s="116"/>
    </row>
    <row r="7" spans="1:19" x14ac:dyDescent="0.15">
      <c r="A7" s="25">
        <v>6</v>
      </c>
      <c r="B7" s="113"/>
      <c r="C7" s="1" t="s">
        <v>1</v>
      </c>
      <c r="D7" s="27" t="s">
        <v>53</v>
      </c>
      <c r="E7" s="7">
        <v>1</v>
      </c>
      <c r="F7" s="13">
        <v>1</v>
      </c>
      <c r="G7" s="32">
        <v>1500</v>
      </c>
      <c r="H7" s="31">
        <f t="shared" si="0"/>
        <v>1500</v>
      </c>
      <c r="I7" s="115" t="s">
        <v>46</v>
      </c>
      <c r="J7" s="116"/>
      <c r="K7" s="10"/>
      <c r="L7" s="1" t="s">
        <v>1</v>
      </c>
      <c r="M7" s="27" t="s">
        <v>53</v>
      </c>
      <c r="N7" s="7">
        <v>1</v>
      </c>
      <c r="O7" s="13">
        <v>1</v>
      </c>
      <c r="P7" s="44">
        <v>1500</v>
      </c>
      <c r="Q7" s="31">
        <f t="shared" si="1"/>
        <v>1500</v>
      </c>
      <c r="R7" s="115" t="s">
        <v>46</v>
      </c>
      <c r="S7" s="116"/>
    </row>
    <row r="8" spans="1:19" x14ac:dyDescent="0.15">
      <c r="A8" s="25">
        <v>7</v>
      </c>
      <c r="B8" s="113"/>
      <c r="C8" s="1" t="s">
        <v>62</v>
      </c>
      <c r="D8" s="27" t="s">
        <v>14</v>
      </c>
      <c r="E8" s="7">
        <v>6</v>
      </c>
      <c r="F8" s="13">
        <v>1</v>
      </c>
      <c r="G8" s="32">
        <v>300</v>
      </c>
      <c r="H8" s="31">
        <f t="shared" si="0"/>
        <v>1800</v>
      </c>
      <c r="I8" s="115"/>
      <c r="J8" s="116"/>
      <c r="K8" s="10"/>
      <c r="L8" s="1" t="s">
        <v>62</v>
      </c>
      <c r="M8" s="27" t="s">
        <v>14</v>
      </c>
      <c r="N8" s="7">
        <v>6</v>
      </c>
      <c r="O8" s="13">
        <v>1</v>
      </c>
      <c r="P8" s="44">
        <v>300</v>
      </c>
      <c r="Q8" s="31">
        <f t="shared" si="1"/>
        <v>1800</v>
      </c>
      <c r="R8" s="115"/>
      <c r="S8" s="116"/>
    </row>
    <row r="9" spans="1:19" x14ac:dyDescent="0.15">
      <c r="A9" s="25">
        <v>8</v>
      </c>
      <c r="B9" s="113"/>
      <c r="C9" s="1" t="s">
        <v>63</v>
      </c>
      <c r="D9" s="27" t="s">
        <v>64</v>
      </c>
      <c r="E9" s="7">
        <v>1</v>
      </c>
      <c r="F9" s="13">
        <v>1</v>
      </c>
      <c r="G9" s="32">
        <v>350</v>
      </c>
      <c r="H9" s="31">
        <f t="shared" si="0"/>
        <v>350</v>
      </c>
      <c r="I9" s="115"/>
      <c r="J9" s="116"/>
      <c r="K9" s="10"/>
      <c r="L9" s="1" t="s">
        <v>63</v>
      </c>
      <c r="M9" s="27" t="s">
        <v>64</v>
      </c>
      <c r="N9" s="7">
        <v>1</v>
      </c>
      <c r="O9" s="13">
        <v>1</v>
      </c>
      <c r="P9" s="44">
        <v>350</v>
      </c>
      <c r="Q9" s="31">
        <f t="shared" si="1"/>
        <v>350</v>
      </c>
      <c r="R9" s="115"/>
      <c r="S9" s="116"/>
    </row>
    <row r="10" spans="1:19" ht="33.6" customHeight="1" x14ac:dyDescent="0.15">
      <c r="A10" s="25">
        <v>9</v>
      </c>
      <c r="B10" s="108" t="s">
        <v>65</v>
      </c>
      <c r="C10" s="70" t="s">
        <v>6</v>
      </c>
      <c r="D10" s="71" t="s">
        <v>5</v>
      </c>
      <c r="E10" s="54">
        <v>14</v>
      </c>
      <c r="F10" s="55">
        <v>1</v>
      </c>
      <c r="G10" s="56">
        <v>80</v>
      </c>
      <c r="H10" s="57">
        <f t="shared" si="0"/>
        <v>1120</v>
      </c>
      <c r="I10" s="151" t="s">
        <v>52</v>
      </c>
      <c r="J10" s="149"/>
      <c r="K10" s="10"/>
      <c r="L10" s="70" t="s">
        <v>6</v>
      </c>
      <c r="M10" s="71" t="s">
        <v>5</v>
      </c>
      <c r="N10" s="54">
        <v>12.5</v>
      </c>
      <c r="O10" s="55">
        <v>1</v>
      </c>
      <c r="P10" s="56">
        <v>80</v>
      </c>
      <c r="Q10" s="57">
        <f t="shared" si="1"/>
        <v>1000</v>
      </c>
      <c r="R10" s="148" t="s">
        <v>154</v>
      </c>
      <c r="S10" s="149"/>
    </row>
    <row r="11" spans="1:19" x14ac:dyDescent="0.15">
      <c r="A11" s="25">
        <v>10</v>
      </c>
      <c r="B11" s="109"/>
      <c r="C11" s="1" t="s">
        <v>0</v>
      </c>
      <c r="D11" s="27" t="s">
        <v>5</v>
      </c>
      <c r="E11" s="7">
        <v>60</v>
      </c>
      <c r="F11" s="13">
        <v>1</v>
      </c>
      <c r="G11" s="32">
        <v>25</v>
      </c>
      <c r="H11" s="31">
        <f t="shared" si="0"/>
        <v>1500</v>
      </c>
      <c r="I11" s="115" t="s">
        <v>124</v>
      </c>
      <c r="J11" s="116"/>
      <c r="K11" s="10"/>
      <c r="L11" s="1" t="s">
        <v>0</v>
      </c>
      <c r="M11" s="27" t="s">
        <v>5</v>
      </c>
      <c r="N11" s="7">
        <v>60</v>
      </c>
      <c r="O11" s="13">
        <v>1</v>
      </c>
      <c r="P11" s="44">
        <v>25</v>
      </c>
      <c r="Q11" s="31">
        <f t="shared" si="1"/>
        <v>1500</v>
      </c>
      <c r="R11" s="115" t="s">
        <v>124</v>
      </c>
      <c r="S11" s="116"/>
    </row>
    <row r="12" spans="1:19" ht="16.5" customHeight="1" x14ac:dyDescent="0.15">
      <c r="A12" s="25">
        <v>11</v>
      </c>
      <c r="B12" s="109"/>
      <c r="C12" s="1" t="s">
        <v>30</v>
      </c>
      <c r="D12" s="29" t="s">
        <v>14</v>
      </c>
      <c r="E12" s="7">
        <v>2</v>
      </c>
      <c r="F12" s="13">
        <v>1</v>
      </c>
      <c r="G12" s="32">
        <v>300</v>
      </c>
      <c r="H12" s="31">
        <f t="shared" si="0"/>
        <v>600</v>
      </c>
      <c r="I12" s="146" t="s">
        <v>66</v>
      </c>
      <c r="J12" s="159"/>
      <c r="K12" s="20"/>
      <c r="L12" s="1" t="s">
        <v>30</v>
      </c>
      <c r="M12" s="29" t="s">
        <v>14</v>
      </c>
      <c r="N12" s="7">
        <v>2</v>
      </c>
      <c r="O12" s="13">
        <v>1</v>
      </c>
      <c r="P12" s="44">
        <v>300</v>
      </c>
      <c r="Q12" s="31">
        <f t="shared" si="1"/>
        <v>600</v>
      </c>
      <c r="R12" s="146" t="s">
        <v>66</v>
      </c>
      <c r="S12" s="159"/>
    </row>
    <row r="13" spans="1:19" x14ac:dyDescent="0.15">
      <c r="A13" s="25">
        <v>12</v>
      </c>
      <c r="B13" s="109"/>
      <c r="C13" s="70" t="s">
        <v>31</v>
      </c>
      <c r="D13" s="71" t="s">
        <v>14</v>
      </c>
      <c r="E13" s="54">
        <v>1</v>
      </c>
      <c r="F13" s="55">
        <v>1</v>
      </c>
      <c r="G13" s="56">
        <v>300</v>
      </c>
      <c r="H13" s="57">
        <f t="shared" si="0"/>
        <v>300</v>
      </c>
      <c r="I13" s="142"/>
      <c r="J13" s="143"/>
      <c r="K13" s="20"/>
      <c r="L13" s="70" t="s">
        <v>31</v>
      </c>
      <c r="M13" s="71" t="s">
        <v>14</v>
      </c>
      <c r="N13" s="54">
        <v>1</v>
      </c>
      <c r="O13" s="55">
        <v>1</v>
      </c>
      <c r="P13" s="56">
        <v>0</v>
      </c>
      <c r="Q13" s="57">
        <f t="shared" si="1"/>
        <v>0</v>
      </c>
      <c r="R13" s="129" t="s">
        <v>141</v>
      </c>
      <c r="S13" s="130"/>
    </row>
    <row r="14" spans="1:19" ht="31.15" customHeight="1" x14ac:dyDescent="0.15">
      <c r="A14" s="25">
        <v>13</v>
      </c>
      <c r="B14" s="109"/>
      <c r="C14" s="52" t="s">
        <v>38</v>
      </c>
      <c r="D14" s="71" t="s">
        <v>5</v>
      </c>
      <c r="E14" s="54">
        <v>6</v>
      </c>
      <c r="F14" s="55">
        <v>1</v>
      </c>
      <c r="G14" s="56">
        <v>180</v>
      </c>
      <c r="H14" s="57">
        <f t="shared" si="0"/>
        <v>1080</v>
      </c>
      <c r="I14" s="151" t="s">
        <v>67</v>
      </c>
      <c r="J14" s="149"/>
      <c r="K14" s="11"/>
      <c r="L14" s="52" t="s">
        <v>134</v>
      </c>
      <c r="M14" s="71" t="s">
        <v>5</v>
      </c>
      <c r="N14" s="54">
        <v>6</v>
      </c>
      <c r="O14" s="55">
        <v>1</v>
      </c>
      <c r="P14" s="56">
        <v>120</v>
      </c>
      <c r="Q14" s="57">
        <f t="shared" si="1"/>
        <v>720</v>
      </c>
      <c r="R14" s="148" t="s">
        <v>160</v>
      </c>
      <c r="S14" s="149"/>
    </row>
    <row r="15" spans="1:19" x14ac:dyDescent="0.15">
      <c r="A15" s="25">
        <v>14</v>
      </c>
      <c r="B15" s="109"/>
      <c r="C15" s="2" t="s">
        <v>49</v>
      </c>
      <c r="D15" s="27" t="s">
        <v>5</v>
      </c>
      <c r="E15" s="7">
        <v>6</v>
      </c>
      <c r="F15" s="13">
        <v>1</v>
      </c>
      <c r="G15" s="32">
        <v>180</v>
      </c>
      <c r="H15" s="31">
        <f t="shared" si="0"/>
        <v>1080</v>
      </c>
      <c r="I15" s="115" t="s">
        <v>67</v>
      </c>
      <c r="J15" s="116"/>
      <c r="K15" s="11"/>
      <c r="L15" s="2" t="s">
        <v>135</v>
      </c>
      <c r="M15" s="27" t="s">
        <v>5</v>
      </c>
      <c r="N15" s="7">
        <v>6</v>
      </c>
      <c r="O15" s="13">
        <v>1</v>
      </c>
      <c r="P15" s="44">
        <v>180</v>
      </c>
      <c r="Q15" s="31">
        <f t="shared" si="1"/>
        <v>1080</v>
      </c>
      <c r="R15" s="115" t="s">
        <v>67</v>
      </c>
      <c r="S15" s="116"/>
    </row>
    <row r="16" spans="1:19" ht="48.6" customHeight="1" x14ac:dyDescent="0.15">
      <c r="A16" s="25">
        <v>15</v>
      </c>
      <c r="B16" s="109"/>
      <c r="C16" s="52" t="s">
        <v>39</v>
      </c>
      <c r="D16" s="53" t="s">
        <v>40</v>
      </c>
      <c r="E16" s="54">
        <v>1</v>
      </c>
      <c r="F16" s="55">
        <v>1</v>
      </c>
      <c r="G16" s="56">
        <v>8000</v>
      </c>
      <c r="H16" s="57">
        <f t="shared" si="0"/>
        <v>8000</v>
      </c>
      <c r="I16" s="148" t="s">
        <v>68</v>
      </c>
      <c r="J16" s="149"/>
      <c r="K16" s="11"/>
      <c r="L16" s="52" t="s">
        <v>137</v>
      </c>
      <c r="M16" s="53" t="s">
        <v>40</v>
      </c>
      <c r="N16" s="54">
        <v>1</v>
      </c>
      <c r="O16" s="55">
        <v>1</v>
      </c>
      <c r="P16" s="56">
        <v>6000</v>
      </c>
      <c r="Q16" s="57">
        <f t="shared" si="1"/>
        <v>6000</v>
      </c>
      <c r="R16" s="148" t="s">
        <v>155</v>
      </c>
      <c r="S16" s="149"/>
    </row>
    <row r="17" spans="1:19" x14ac:dyDescent="0.15">
      <c r="A17" s="25">
        <v>16</v>
      </c>
      <c r="B17" s="110"/>
      <c r="C17" s="46" t="s">
        <v>43</v>
      </c>
      <c r="D17" s="47" t="s">
        <v>40</v>
      </c>
      <c r="E17" s="48">
        <v>1</v>
      </c>
      <c r="F17" s="49">
        <v>1</v>
      </c>
      <c r="G17" s="50">
        <v>500</v>
      </c>
      <c r="H17" s="51">
        <f t="shared" si="0"/>
        <v>500</v>
      </c>
      <c r="I17" s="131" t="s">
        <v>114</v>
      </c>
      <c r="J17" s="132"/>
      <c r="K17" s="11"/>
      <c r="L17" s="46" t="s">
        <v>133</v>
      </c>
      <c r="M17" s="47" t="s">
        <v>5</v>
      </c>
      <c r="N17" s="48">
        <v>7.5</v>
      </c>
      <c r="O17" s="49">
        <v>1</v>
      </c>
      <c r="P17" s="50">
        <v>180</v>
      </c>
      <c r="Q17" s="51">
        <f t="shared" si="1"/>
        <v>1350</v>
      </c>
      <c r="R17" s="131" t="s">
        <v>136</v>
      </c>
      <c r="S17" s="132"/>
    </row>
    <row r="18" spans="1:19" x14ac:dyDescent="0.15">
      <c r="A18" s="25">
        <v>17</v>
      </c>
      <c r="B18" s="74"/>
      <c r="C18" s="46"/>
      <c r="D18" s="47"/>
      <c r="E18" s="48"/>
      <c r="F18" s="49"/>
      <c r="G18" s="50"/>
      <c r="H18" s="51"/>
      <c r="I18" s="72"/>
      <c r="J18" s="73"/>
      <c r="K18" s="11"/>
      <c r="L18" s="46" t="s">
        <v>133</v>
      </c>
      <c r="M18" s="47" t="s">
        <v>5</v>
      </c>
      <c r="N18" s="48">
        <v>7.5</v>
      </c>
      <c r="O18" s="49">
        <v>1</v>
      </c>
      <c r="P18" s="50">
        <v>180</v>
      </c>
      <c r="Q18" s="51">
        <f t="shared" si="1"/>
        <v>1350</v>
      </c>
      <c r="R18" s="111" t="s">
        <v>166</v>
      </c>
      <c r="S18" s="112"/>
    </row>
    <row r="19" spans="1:19" x14ac:dyDescent="0.15">
      <c r="A19" s="25">
        <v>18</v>
      </c>
      <c r="B19" s="74"/>
      <c r="C19" s="46"/>
      <c r="D19" s="47"/>
      <c r="E19" s="48"/>
      <c r="F19" s="49"/>
      <c r="G19" s="50"/>
      <c r="H19" s="51"/>
      <c r="I19" s="72"/>
      <c r="J19" s="73"/>
      <c r="K19" s="11"/>
      <c r="L19" s="46" t="s">
        <v>133</v>
      </c>
      <c r="M19" s="47" t="s">
        <v>5</v>
      </c>
      <c r="N19" s="48">
        <v>7.5</v>
      </c>
      <c r="O19" s="49">
        <v>1</v>
      </c>
      <c r="P19" s="50">
        <v>180</v>
      </c>
      <c r="Q19" s="51">
        <f t="shared" si="1"/>
        <v>1350</v>
      </c>
      <c r="R19" s="111" t="s">
        <v>166</v>
      </c>
      <c r="S19" s="112"/>
    </row>
    <row r="20" spans="1:19" x14ac:dyDescent="0.15">
      <c r="A20" s="25">
        <v>19</v>
      </c>
      <c r="B20" s="74"/>
      <c r="C20" s="46"/>
      <c r="D20" s="47"/>
      <c r="E20" s="48"/>
      <c r="F20" s="49"/>
      <c r="G20" s="50"/>
      <c r="H20" s="51"/>
      <c r="I20" s="72"/>
      <c r="J20" s="73"/>
      <c r="K20" s="11"/>
      <c r="L20" s="46" t="s">
        <v>159</v>
      </c>
      <c r="M20" s="47" t="s">
        <v>5</v>
      </c>
      <c r="N20" s="48">
        <v>2.8</v>
      </c>
      <c r="O20" s="49">
        <v>1</v>
      </c>
      <c r="P20" s="50">
        <v>180</v>
      </c>
      <c r="Q20" s="51">
        <f t="shared" si="1"/>
        <v>503.99999999999994</v>
      </c>
      <c r="R20" s="111" t="s">
        <v>166</v>
      </c>
      <c r="S20" s="112"/>
    </row>
    <row r="21" spans="1:19" x14ac:dyDescent="0.15">
      <c r="A21" s="25">
        <v>20</v>
      </c>
      <c r="B21" s="74"/>
      <c r="C21" s="46"/>
      <c r="D21" s="47"/>
      <c r="E21" s="48"/>
      <c r="F21" s="49"/>
      <c r="G21" s="50"/>
      <c r="H21" s="51"/>
      <c r="I21" s="72"/>
      <c r="J21" s="73"/>
      <c r="K21" s="11"/>
      <c r="L21" s="46" t="s">
        <v>159</v>
      </c>
      <c r="M21" s="47" t="s">
        <v>5</v>
      </c>
      <c r="N21" s="48">
        <v>2.8</v>
      </c>
      <c r="O21" s="49">
        <v>1</v>
      </c>
      <c r="P21" s="50">
        <v>180</v>
      </c>
      <c r="Q21" s="51">
        <f t="shared" si="1"/>
        <v>503.99999999999994</v>
      </c>
      <c r="R21" s="111" t="s">
        <v>166</v>
      </c>
      <c r="S21" s="112"/>
    </row>
    <row r="22" spans="1:19" x14ac:dyDescent="0.15">
      <c r="A22" s="25">
        <v>21</v>
      </c>
      <c r="B22" s="74"/>
      <c r="C22" s="46"/>
      <c r="D22" s="47"/>
      <c r="E22" s="48"/>
      <c r="F22" s="49"/>
      <c r="G22" s="50"/>
      <c r="H22" s="51"/>
      <c r="I22" s="72"/>
      <c r="J22" s="73"/>
      <c r="K22" s="11"/>
      <c r="L22" s="46" t="s">
        <v>158</v>
      </c>
      <c r="M22" s="47" t="s">
        <v>5</v>
      </c>
      <c r="N22" s="48">
        <v>15</v>
      </c>
      <c r="O22" s="49">
        <v>1</v>
      </c>
      <c r="P22" s="50">
        <v>180</v>
      </c>
      <c r="Q22" s="51">
        <f t="shared" si="1"/>
        <v>2700</v>
      </c>
      <c r="R22" s="111" t="s">
        <v>166</v>
      </c>
      <c r="S22" s="112"/>
    </row>
    <row r="23" spans="1:19" x14ac:dyDescent="0.15">
      <c r="A23" s="25">
        <v>22</v>
      </c>
      <c r="B23" s="74"/>
      <c r="C23" s="46"/>
      <c r="D23" s="47"/>
      <c r="E23" s="48"/>
      <c r="F23" s="49"/>
      <c r="G23" s="50"/>
      <c r="H23" s="51"/>
      <c r="I23" s="72"/>
      <c r="J23" s="73"/>
      <c r="K23" s="11"/>
      <c r="L23" s="46" t="s">
        <v>158</v>
      </c>
      <c r="M23" s="47" t="s">
        <v>5</v>
      </c>
      <c r="N23" s="48">
        <v>15</v>
      </c>
      <c r="O23" s="49">
        <v>1</v>
      </c>
      <c r="P23" s="50">
        <v>180</v>
      </c>
      <c r="Q23" s="51">
        <f t="shared" si="1"/>
        <v>2700</v>
      </c>
      <c r="R23" s="111" t="s">
        <v>166</v>
      </c>
      <c r="S23" s="112"/>
    </row>
    <row r="24" spans="1:19" x14ac:dyDescent="0.15">
      <c r="A24" s="25">
        <v>23</v>
      </c>
      <c r="B24" s="108" t="s">
        <v>101</v>
      </c>
      <c r="C24" s="2" t="s">
        <v>123</v>
      </c>
      <c r="D24" s="36" t="s">
        <v>102</v>
      </c>
      <c r="E24" s="7">
        <v>55</v>
      </c>
      <c r="F24" s="13">
        <v>1</v>
      </c>
      <c r="G24" s="35">
        <v>5.5</v>
      </c>
      <c r="H24" s="31">
        <f t="shared" si="0"/>
        <v>302.5</v>
      </c>
      <c r="I24" s="146" t="s">
        <v>125</v>
      </c>
      <c r="J24" s="147"/>
      <c r="K24" s="11"/>
      <c r="L24" s="59" t="s">
        <v>123</v>
      </c>
      <c r="M24" s="60" t="s">
        <v>14</v>
      </c>
      <c r="N24" s="58">
        <v>55</v>
      </c>
      <c r="O24" s="61">
        <v>1</v>
      </c>
      <c r="P24" s="62">
        <v>5.5</v>
      </c>
      <c r="Q24" s="63">
        <f t="shared" si="1"/>
        <v>302.5</v>
      </c>
      <c r="R24" s="133" t="s">
        <v>125</v>
      </c>
      <c r="S24" s="134"/>
    </row>
    <row r="25" spans="1:19" x14ac:dyDescent="0.15">
      <c r="A25" s="25">
        <v>24</v>
      </c>
      <c r="B25" s="109"/>
      <c r="C25" s="46" t="s">
        <v>103</v>
      </c>
      <c r="D25" s="47" t="s">
        <v>102</v>
      </c>
      <c r="E25" s="49">
        <v>4</v>
      </c>
      <c r="F25" s="49">
        <v>1</v>
      </c>
      <c r="G25" s="50">
        <v>6</v>
      </c>
      <c r="H25" s="51">
        <f t="shared" si="0"/>
        <v>24</v>
      </c>
      <c r="I25" s="144" t="s">
        <v>113</v>
      </c>
      <c r="J25" s="145"/>
      <c r="K25" s="11"/>
      <c r="L25" s="46" t="s">
        <v>103</v>
      </c>
      <c r="M25" s="47" t="s">
        <v>14</v>
      </c>
      <c r="N25" s="49">
        <v>6</v>
      </c>
      <c r="O25" s="49">
        <v>1</v>
      </c>
      <c r="P25" s="50">
        <v>6</v>
      </c>
      <c r="Q25" s="51">
        <f t="shared" si="1"/>
        <v>36</v>
      </c>
      <c r="R25" s="111" t="s">
        <v>138</v>
      </c>
      <c r="S25" s="112"/>
    </row>
    <row r="26" spans="1:19" x14ac:dyDescent="0.15">
      <c r="A26" s="25">
        <v>25</v>
      </c>
      <c r="B26" s="109"/>
      <c r="C26" s="46" t="s">
        <v>107</v>
      </c>
      <c r="D26" s="47" t="s">
        <v>102</v>
      </c>
      <c r="E26" s="49">
        <v>4</v>
      </c>
      <c r="F26" s="49">
        <v>1</v>
      </c>
      <c r="G26" s="50">
        <v>30</v>
      </c>
      <c r="H26" s="51">
        <f t="shared" si="0"/>
        <v>120</v>
      </c>
      <c r="I26" s="144"/>
      <c r="J26" s="145"/>
      <c r="K26" s="11"/>
      <c r="L26" s="46" t="s">
        <v>28</v>
      </c>
      <c r="M26" s="47" t="s">
        <v>14</v>
      </c>
      <c r="N26" s="49">
        <v>6</v>
      </c>
      <c r="O26" s="49">
        <v>1</v>
      </c>
      <c r="P26" s="50">
        <v>30</v>
      </c>
      <c r="Q26" s="51">
        <f t="shared" si="1"/>
        <v>180</v>
      </c>
      <c r="R26" s="111" t="s">
        <v>138</v>
      </c>
      <c r="S26" s="112"/>
    </row>
    <row r="27" spans="1:19" x14ac:dyDescent="0.15">
      <c r="A27" s="25">
        <v>26</v>
      </c>
      <c r="B27" s="109"/>
      <c r="C27" s="46" t="s">
        <v>104</v>
      </c>
      <c r="D27" s="47" t="s">
        <v>102</v>
      </c>
      <c r="E27" s="49">
        <v>25</v>
      </c>
      <c r="F27" s="49">
        <v>1</v>
      </c>
      <c r="G27" s="50">
        <v>6</v>
      </c>
      <c r="H27" s="51">
        <f t="shared" si="0"/>
        <v>150</v>
      </c>
      <c r="I27" s="111" t="s">
        <v>112</v>
      </c>
      <c r="J27" s="112"/>
      <c r="K27" s="11"/>
      <c r="L27" s="46" t="s">
        <v>20</v>
      </c>
      <c r="M27" s="47" t="s">
        <v>14</v>
      </c>
      <c r="N27" s="49">
        <v>29</v>
      </c>
      <c r="O27" s="49">
        <v>1</v>
      </c>
      <c r="P27" s="50">
        <v>6</v>
      </c>
      <c r="Q27" s="51">
        <f t="shared" si="1"/>
        <v>174</v>
      </c>
      <c r="R27" s="111" t="s">
        <v>138</v>
      </c>
      <c r="S27" s="112"/>
    </row>
    <row r="28" spans="1:19" ht="39" customHeight="1" x14ac:dyDescent="0.15">
      <c r="A28" s="25">
        <v>27</v>
      </c>
      <c r="B28" s="109"/>
      <c r="C28" s="46" t="s">
        <v>105</v>
      </c>
      <c r="D28" s="47" t="s">
        <v>102</v>
      </c>
      <c r="E28" s="48">
        <v>50</v>
      </c>
      <c r="F28" s="49">
        <v>1</v>
      </c>
      <c r="G28" s="50">
        <v>16</v>
      </c>
      <c r="H28" s="51">
        <f t="shared" si="0"/>
        <v>800</v>
      </c>
      <c r="I28" s="123" t="s">
        <v>122</v>
      </c>
      <c r="J28" s="112"/>
      <c r="K28" s="11"/>
      <c r="L28" s="46" t="s">
        <v>22</v>
      </c>
      <c r="M28" s="47" t="s">
        <v>14</v>
      </c>
      <c r="N28" s="48">
        <v>95</v>
      </c>
      <c r="O28" s="49">
        <v>1</v>
      </c>
      <c r="P28" s="50">
        <v>16</v>
      </c>
      <c r="Q28" s="51">
        <f t="shared" si="1"/>
        <v>1520</v>
      </c>
      <c r="R28" s="123" t="s">
        <v>138</v>
      </c>
      <c r="S28" s="112"/>
    </row>
    <row r="29" spans="1:19" x14ac:dyDescent="0.15">
      <c r="A29" s="25">
        <v>28</v>
      </c>
      <c r="B29" s="109"/>
      <c r="C29" s="52" t="s">
        <v>106</v>
      </c>
      <c r="D29" s="53" t="s">
        <v>115</v>
      </c>
      <c r="E29" s="54">
        <v>10</v>
      </c>
      <c r="F29" s="55">
        <v>1</v>
      </c>
      <c r="G29" s="56">
        <v>12</v>
      </c>
      <c r="H29" s="57">
        <f t="shared" si="0"/>
        <v>120</v>
      </c>
      <c r="I29" s="128" t="s">
        <v>116</v>
      </c>
      <c r="J29" s="125"/>
      <c r="K29" s="11"/>
      <c r="L29" s="52" t="s">
        <v>23</v>
      </c>
      <c r="M29" s="53" t="s">
        <v>24</v>
      </c>
      <c r="N29" s="54">
        <v>0</v>
      </c>
      <c r="O29" s="55">
        <v>1</v>
      </c>
      <c r="P29" s="56">
        <v>12</v>
      </c>
      <c r="Q29" s="57">
        <f t="shared" si="1"/>
        <v>0</v>
      </c>
      <c r="R29" s="129" t="s">
        <v>141</v>
      </c>
      <c r="S29" s="130"/>
    </row>
    <row r="30" spans="1:19" x14ac:dyDescent="0.15">
      <c r="A30" s="25">
        <v>29</v>
      </c>
      <c r="B30" s="109"/>
      <c r="C30" s="46" t="s">
        <v>108</v>
      </c>
      <c r="D30" s="47" t="s">
        <v>102</v>
      </c>
      <c r="E30" s="48">
        <v>15</v>
      </c>
      <c r="F30" s="49">
        <v>1</v>
      </c>
      <c r="G30" s="50">
        <v>220</v>
      </c>
      <c r="H30" s="51">
        <f t="shared" si="0"/>
        <v>3300</v>
      </c>
      <c r="I30" s="144"/>
      <c r="J30" s="145"/>
      <c r="K30" s="11"/>
      <c r="L30" s="46" t="s">
        <v>41</v>
      </c>
      <c r="M30" s="47" t="s">
        <v>14</v>
      </c>
      <c r="N30" s="48">
        <v>17</v>
      </c>
      <c r="O30" s="49">
        <v>1</v>
      </c>
      <c r="P30" s="50">
        <v>250</v>
      </c>
      <c r="Q30" s="51">
        <f t="shared" si="1"/>
        <v>4250</v>
      </c>
      <c r="R30" s="111" t="s">
        <v>161</v>
      </c>
      <c r="S30" s="112"/>
    </row>
    <row r="31" spans="1:19" x14ac:dyDescent="0.15">
      <c r="A31" s="25">
        <v>30</v>
      </c>
      <c r="B31" s="109"/>
      <c r="C31" s="85"/>
      <c r="D31" s="86"/>
      <c r="E31" s="87"/>
      <c r="F31" s="88"/>
      <c r="G31" s="89"/>
      <c r="H31" s="90"/>
      <c r="I31" s="91"/>
      <c r="J31" s="92"/>
      <c r="K31" s="11"/>
      <c r="L31" s="77" t="s">
        <v>171</v>
      </c>
      <c r="M31" s="78" t="s">
        <v>14</v>
      </c>
      <c r="N31" s="79">
        <v>4</v>
      </c>
      <c r="O31" s="80">
        <v>1</v>
      </c>
      <c r="P31" s="81">
        <v>25</v>
      </c>
      <c r="Q31" s="82">
        <f t="shared" si="1"/>
        <v>100</v>
      </c>
      <c r="R31" s="135" t="s">
        <v>169</v>
      </c>
      <c r="S31" s="136"/>
    </row>
    <row r="32" spans="1:19" x14ac:dyDescent="0.15">
      <c r="A32" s="25">
        <v>31</v>
      </c>
      <c r="B32" s="109"/>
      <c r="C32" s="85"/>
      <c r="D32" s="86"/>
      <c r="E32" s="87"/>
      <c r="F32" s="88"/>
      <c r="G32" s="89"/>
      <c r="H32" s="90"/>
      <c r="I32" s="91"/>
      <c r="J32" s="92"/>
      <c r="K32" s="11"/>
      <c r="L32" s="77" t="s">
        <v>172</v>
      </c>
      <c r="M32" s="78" t="s">
        <v>173</v>
      </c>
      <c r="N32" s="79">
        <v>7</v>
      </c>
      <c r="O32" s="80">
        <v>1</v>
      </c>
      <c r="P32" s="81">
        <v>30</v>
      </c>
      <c r="Q32" s="82">
        <f t="shared" si="1"/>
        <v>210</v>
      </c>
      <c r="R32" s="137" t="s">
        <v>174</v>
      </c>
      <c r="S32" s="136"/>
    </row>
    <row r="33" spans="1:19" x14ac:dyDescent="0.15">
      <c r="A33" s="25">
        <v>32</v>
      </c>
      <c r="B33" s="109"/>
      <c r="C33" s="2" t="s">
        <v>126</v>
      </c>
      <c r="D33" s="36" t="s">
        <v>127</v>
      </c>
      <c r="E33" s="7">
        <v>3</v>
      </c>
      <c r="F33" s="13">
        <v>1</v>
      </c>
      <c r="G33" s="41">
        <v>5</v>
      </c>
      <c r="H33" s="31">
        <f t="shared" si="0"/>
        <v>15</v>
      </c>
      <c r="I33" s="95"/>
      <c r="J33" s="98"/>
      <c r="K33" s="11"/>
      <c r="L33" s="2" t="s">
        <v>126</v>
      </c>
      <c r="M33" s="36" t="s">
        <v>127</v>
      </c>
      <c r="N33" s="7">
        <v>3</v>
      </c>
      <c r="O33" s="13">
        <v>1</v>
      </c>
      <c r="P33" s="44">
        <v>5</v>
      </c>
      <c r="Q33" s="31">
        <f t="shared" si="1"/>
        <v>15</v>
      </c>
      <c r="R33" s="95"/>
      <c r="S33" s="98"/>
    </row>
    <row r="34" spans="1:19" x14ac:dyDescent="0.15">
      <c r="A34" s="25">
        <v>33</v>
      </c>
      <c r="B34" s="109"/>
      <c r="C34" s="2" t="s">
        <v>128</v>
      </c>
      <c r="D34" s="36" t="s">
        <v>127</v>
      </c>
      <c r="E34" s="7">
        <v>5</v>
      </c>
      <c r="F34" s="13">
        <v>1</v>
      </c>
      <c r="G34" s="41">
        <v>3</v>
      </c>
      <c r="H34" s="31">
        <f t="shared" si="0"/>
        <v>15</v>
      </c>
      <c r="I34" s="95"/>
      <c r="J34" s="98"/>
      <c r="K34" s="11"/>
      <c r="L34" s="2" t="s">
        <v>128</v>
      </c>
      <c r="M34" s="36" t="s">
        <v>127</v>
      </c>
      <c r="N34" s="7">
        <v>5</v>
      </c>
      <c r="O34" s="13">
        <v>1</v>
      </c>
      <c r="P34" s="44">
        <v>3</v>
      </c>
      <c r="Q34" s="31">
        <f t="shared" si="1"/>
        <v>15</v>
      </c>
      <c r="R34" s="95"/>
      <c r="S34" s="98"/>
    </row>
    <row r="35" spans="1:19" x14ac:dyDescent="0.15">
      <c r="A35" s="25">
        <v>34</v>
      </c>
      <c r="B35" s="109"/>
      <c r="C35" s="52" t="s">
        <v>109</v>
      </c>
      <c r="D35" s="53" t="s">
        <v>115</v>
      </c>
      <c r="E35" s="54">
        <v>2</v>
      </c>
      <c r="F35" s="55">
        <v>1</v>
      </c>
      <c r="G35" s="56">
        <v>1250</v>
      </c>
      <c r="H35" s="57">
        <f t="shared" si="0"/>
        <v>2500</v>
      </c>
      <c r="I35" s="142"/>
      <c r="J35" s="143"/>
      <c r="K35" s="11"/>
      <c r="L35" s="52" t="s">
        <v>139</v>
      </c>
      <c r="M35" s="53" t="s">
        <v>24</v>
      </c>
      <c r="N35" s="54">
        <v>2</v>
      </c>
      <c r="O35" s="55">
        <v>1</v>
      </c>
      <c r="P35" s="56">
        <v>800</v>
      </c>
      <c r="Q35" s="57">
        <f t="shared" si="1"/>
        <v>1600</v>
      </c>
      <c r="R35" s="128" t="s">
        <v>140</v>
      </c>
      <c r="S35" s="125"/>
    </row>
    <row r="36" spans="1:19" x14ac:dyDescent="0.15">
      <c r="A36" s="25">
        <v>35</v>
      </c>
      <c r="B36" s="109"/>
      <c r="C36" s="46"/>
      <c r="D36" s="47"/>
      <c r="E36" s="48"/>
      <c r="F36" s="49"/>
      <c r="G36" s="50"/>
      <c r="H36" s="51"/>
      <c r="I36" s="64"/>
      <c r="J36" s="65"/>
      <c r="K36" s="11"/>
      <c r="L36" s="46" t="s">
        <v>147</v>
      </c>
      <c r="M36" s="47" t="s">
        <v>146</v>
      </c>
      <c r="N36" s="48">
        <v>70</v>
      </c>
      <c r="O36" s="49">
        <v>1</v>
      </c>
      <c r="P36" s="50">
        <v>2</v>
      </c>
      <c r="Q36" s="51">
        <f t="shared" si="1"/>
        <v>140</v>
      </c>
      <c r="R36" s="111" t="s">
        <v>148</v>
      </c>
      <c r="S36" s="112"/>
    </row>
    <row r="37" spans="1:19" x14ac:dyDescent="0.15">
      <c r="A37" s="25">
        <v>36</v>
      </c>
      <c r="B37" s="109"/>
      <c r="C37" s="77"/>
      <c r="D37" s="78"/>
      <c r="E37" s="79"/>
      <c r="F37" s="80"/>
      <c r="G37" s="81"/>
      <c r="H37" s="82"/>
      <c r="I37" s="83"/>
      <c r="J37" s="84"/>
      <c r="K37" s="11"/>
      <c r="L37" s="77" t="s">
        <v>168</v>
      </c>
      <c r="M37" s="78" t="s">
        <v>36</v>
      </c>
      <c r="N37" s="79">
        <v>50</v>
      </c>
      <c r="O37" s="80">
        <v>1</v>
      </c>
      <c r="P37" s="81">
        <v>2</v>
      </c>
      <c r="Q37" s="82">
        <f t="shared" si="1"/>
        <v>100</v>
      </c>
      <c r="R37" s="135" t="s">
        <v>169</v>
      </c>
      <c r="S37" s="136"/>
    </row>
    <row r="38" spans="1:19" x14ac:dyDescent="0.15">
      <c r="A38" s="25">
        <v>37</v>
      </c>
      <c r="B38" s="109"/>
      <c r="C38" s="77"/>
      <c r="D38" s="78"/>
      <c r="E38" s="79"/>
      <c r="F38" s="80"/>
      <c r="G38" s="81"/>
      <c r="H38" s="82"/>
      <c r="I38" s="83"/>
      <c r="J38" s="84"/>
      <c r="K38" s="11"/>
      <c r="L38" s="77" t="s">
        <v>170</v>
      </c>
      <c r="M38" s="78" t="s">
        <v>36</v>
      </c>
      <c r="N38" s="79">
        <v>49</v>
      </c>
      <c r="O38" s="80">
        <v>1</v>
      </c>
      <c r="P38" s="81">
        <v>5</v>
      </c>
      <c r="Q38" s="82">
        <f t="shared" si="1"/>
        <v>245</v>
      </c>
      <c r="R38" s="135" t="s">
        <v>169</v>
      </c>
      <c r="S38" s="136"/>
    </row>
    <row r="39" spans="1:19" x14ac:dyDescent="0.15">
      <c r="A39" s="25">
        <v>38</v>
      </c>
      <c r="B39" s="109"/>
      <c r="C39" s="46"/>
      <c r="D39" s="47"/>
      <c r="E39" s="48"/>
      <c r="F39" s="49"/>
      <c r="G39" s="50"/>
      <c r="H39" s="51"/>
      <c r="I39" s="64"/>
      <c r="J39" s="65"/>
      <c r="K39" s="11"/>
      <c r="L39" s="46" t="s">
        <v>149</v>
      </c>
      <c r="M39" s="47" t="s">
        <v>146</v>
      </c>
      <c r="N39" s="48">
        <v>8</v>
      </c>
      <c r="O39" s="49">
        <v>1</v>
      </c>
      <c r="P39" s="50">
        <v>60</v>
      </c>
      <c r="Q39" s="51">
        <f t="shared" si="1"/>
        <v>480</v>
      </c>
      <c r="R39" s="111" t="s">
        <v>148</v>
      </c>
      <c r="S39" s="112"/>
    </row>
    <row r="40" spans="1:19" x14ac:dyDescent="0.15">
      <c r="A40" s="25">
        <v>39</v>
      </c>
      <c r="B40" s="109"/>
      <c r="C40" s="46"/>
      <c r="D40" s="47"/>
      <c r="E40" s="48"/>
      <c r="F40" s="49"/>
      <c r="G40" s="50"/>
      <c r="H40" s="51"/>
      <c r="I40" s="64"/>
      <c r="J40" s="65"/>
      <c r="K40" s="11"/>
      <c r="L40" s="46" t="s">
        <v>150</v>
      </c>
      <c r="M40" s="47" t="s">
        <v>151</v>
      </c>
      <c r="N40" s="48">
        <v>6</v>
      </c>
      <c r="O40" s="49">
        <v>1</v>
      </c>
      <c r="P40" s="50">
        <v>80</v>
      </c>
      <c r="Q40" s="51">
        <f t="shared" si="1"/>
        <v>480</v>
      </c>
      <c r="R40" s="111" t="s">
        <v>148</v>
      </c>
      <c r="S40" s="112"/>
    </row>
    <row r="41" spans="1:19" x14ac:dyDescent="0.15">
      <c r="A41" s="25">
        <v>40</v>
      </c>
      <c r="B41" s="109"/>
      <c r="C41" s="46"/>
      <c r="D41" s="47"/>
      <c r="E41" s="48"/>
      <c r="F41" s="49"/>
      <c r="G41" s="50"/>
      <c r="H41" s="51"/>
      <c r="I41" s="64"/>
      <c r="J41" s="65"/>
      <c r="K41" s="11"/>
      <c r="L41" s="46" t="s">
        <v>156</v>
      </c>
      <c r="M41" s="47" t="s">
        <v>14</v>
      </c>
      <c r="N41" s="48">
        <v>1</v>
      </c>
      <c r="O41" s="49">
        <v>1</v>
      </c>
      <c r="P41" s="50">
        <v>230</v>
      </c>
      <c r="Q41" s="51">
        <f t="shared" si="1"/>
        <v>230</v>
      </c>
      <c r="R41" s="111" t="s">
        <v>148</v>
      </c>
      <c r="S41" s="112"/>
    </row>
    <row r="42" spans="1:19" x14ac:dyDescent="0.15">
      <c r="A42" s="25">
        <v>41</v>
      </c>
      <c r="B42" s="109"/>
      <c r="C42" s="46"/>
      <c r="D42" s="47"/>
      <c r="E42" s="48"/>
      <c r="F42" s="49"/>
      <c r="G42" s="50"/>
      <c r="H42" s="51"/>
      <c r="I42" s="75"/>
      <c r="J42" s="76"/>
      <c r="K42" s="11"/>
      <c r="L42" s="46" t="s">
        <v>164</v>
      </c>
      <c r="M42" s="47" t="s">
        <v>165</v>
      </c>
      <c r="N42" s="48">
        <v>20</v>
      </c>
      <c r="O42" s="49">
        <v>1</v>
      </c>
      <c r="P42" s="50">
        <v>40</v>
      </c>
      <c r="Q42" s="51">
        <f t="shared" si="1"/>
        <v>800</v>
      </c>
      <c r="R42" s="111" t="s">
        <v>148</v>
      </c>
      <c r="S42" s="112"/>
    </row>
    <row r="43" spans="1:19" x14ac:dyDescent="0.15">
      <c r="A43" s="25">
        <v>42</v>
      </c>
      <c r="B43" s="110"/>
      <c r="C43" s="46"/>
      <c r="D43" s="47"/>
      <c r="E43" s="48"/>
      <c r="F43" s="49"/>
      <c r="G43" s="50"/>
      <c r="H43" s="51"/>
      <c r="I43" s="64"/>
      <c r="J43" s="65"/>
      <c r="K43" s="11"/>
      <c r="L43" s="46" t="s">
        <v>153</v>
      </c>
      <c r="M43" s="47" t="s">
        <v>152</v>
      </c>
      <c r="N43" s="48">
        <v>1</v>
      </c>
      <c r="O43" s="49">
        <v>1</v>
      </c>
      <c r="P43" s="50">
        <v>350</v>
      </c>
      <c r="Q43" s="51">
        <f t="shared" si="1"/>
        <v>350</v>
      </c>
      <c r="R43" s="111" t="s">
        <v>148</v>
      </c>
      <c r="S43" s="112"/>
    </row>
    <row r="44" spans="1:19" x14ac:dyDescent="0.15">
      <c r="A44" s="25">
        <v>43</v>
      </c>
      <c r="B44" s="156" t="s">
        <v>118</v>
      </c>
      <c r="C44" s="52" t="s">
        <v>110</v>
      </c>
      <c r="D44" s="53" t="s">
        <v>117</v>
      </c>
      <c r="E44" s="54">
        <v>5</v>
      </c>
      <c r="F44" s="55">
        <v>1</v>
      </c>
      <c r="G44" s="56">
        <v>80</v>
      </c>
      <c r="H44" s="57">
        <f t="shared" si="0"/>
        <v>400</v>
      </c>
      <c r="I44" s="128" t="s">
        <v>120</v>
      </c>
      <c r="J44" s="125"/>
      <c r="K44" s="11"/>
      <c r="L44" s="52" t="s">
        <v>110</v>
      </c>
      <c r="M44" s="53" t="s">
        <v>117</v>
      </c>
      <c r="N44" s="54">
        <v>0</v>
      </c>
      <c r="O44" s="55">
        <v>1</v>
      </c>
      <c r="P44" s="56">
        <v>180</v>
      </c>
      <c r="Q44" s="57">
        <f t="shared" si="1"/>
        <v>0</v>
      </c>
      <c r="R44" s="129" t="s">
        <v>141</v>
      </c>
      <c r="S44" s="130"/>
    </row>
    <row r="45" spans="1:19" ht="37.9" customHeight="1" x14ac:dyDescent="0.15">
      <c r="A45" s="25">
        <v>44</v>
      </c>
      <c r="B45" s="157"/>
      <c r="C45" s="46" t="s">
        <v>111</v>
      </c>
      <c r="D45" s="47" t="s">
        <v>102</v>
      </c>
      <c r="E45" s="48">
        <v>5</v>
      </c>
      <c r="F45" s="49">
        <v>1</v>
      </c>
      <c r="G45" s="50">
        <v>230</v>
      </c>
      <c r="H45" s="51">
        <f t="shared" si="0"/>
        <v>1150</v>
      </c>
      <c r="I45" s="111" t="s">
        <v>121</v>
      </c>
      <c r="J45" s="112"/>
      <c r="K45" s="11"/>
      <c r="L45" s="46" t="s">
        <v>111</v>
      </c>
      <c r="M45" s="47" t="s">
        <v>14</v>
      </c>
      <c r="N45" s="48">
        <v>20</v>
      </c>
      <c r="O45" s="49">
        <v>1</v>
      </c>
      <c r="P45" s="50">
        <v>230</v>
      </c>
      <c r="Q45" s="51">
        <f t="shared" si="1"/>
        <v>4600</v>
      </c>
      <c r="R45" s="123" t="s">
        <v>142</v>
      </c>
      <c r="S45" s="112"/>
    </row>
    <row r="46" spans="1:19" ht="37.15" customHeight="1" x14ac:dyDescent="0.15">
      <c r="A46" s="25">
        <v>45</v>
      </c>
      <c r="B46" s="157"/>
      <c r="C46" s="52" t="s">
        <v>104</v>
      </c>
      <c r="D46" s="53" t="s">
        <v>102</v>
      </c>
      <c r="E46" s="54">
        <v>10</v>
      </c>
      <c r="F46" s="55">
        <v>1</v>
      </c>
      <c r="G46" s="56">
        <v>15</v>
      </c>
      <c r="H46" s="57">
        <f t="shared" si="0"/>
        <v>150</v>
      </c>
      <c r="I46" s="128" t="s">
        <v>119</v>
      </c>
      <c r="J46" s="125"/>
      <c r="K46" s="11"/>
      <c r="L46" s="52" t="s">
        <v>20</v>
      </c>
      <c r="M46" s="53" t="s">
        <v>14</v>
      </c>
      <c r="N46" s="54">
        <v>5</v>
      </c>
      <c r="O46" s="55">
        <v>1</v>
      </c>
      <c r="P46" s="56">
        <v>15</v>
      </c>
      <c r="Q46" s="57">
        <f t="shared" si="1"/>
        <v>75</v>
      </c>
      <c r="R46" s="124" t="s">
        <v>157</v>
      </c>
      <c r="S46" s="125"/>
    </row>
    <row r="47" spans="1:19" ht="34.9" customHeight="1" x14ac:dyDescent="0.15">
      <c r="A47" s="25">
        <v>46</v>
      </c>
      <c r="B47" s="158"/>
      <c r="C47" s="46" t="s">
        <v>129</v>
      </c>
      <c r="D47" s="47" t="s">
        <v>130</v>
      </c>
      <c r="E47" s="48">
        <v>5</v>
      </c>
      <c r="F47" s="49">
        <v>1</v>
      </c>
      <c r="G47" s="50">
        <v>350</v>
      </c>
      <c r="H47" s="51">
        <f t="shared" si="0"/>
        <v>1750</v>
      </c>
      <c r="I47" s="111" t="s">
        <v>132</v>
      </c>
      <c r="J47" s="112"/>
      <c r="K47" s="11"/>
      <c r="L47" s="46" t="s">
        <v>129</v>
      </c>
      <c r="M47" s="47" t="s">
        <v>130</v>
      </c>
      <c r="N47" s="48">
        <v>5</v>
      </c>
      <c r="O47" s="49">
        <v>1</v>
      </c>
      <c r="P47" s="50">
        <v>450</v>
      </c>
      <c r="Q47" s="51">
        <f t="shared" si="1"/>
        <v>2250</v>
      </c>
      <c r="R47" s="123" t="s">
        <v>143</v>
      </c>
      <c r="S47" s="112"/>
    </row>
    <row r="48" spans="1:19" x14ac:dyDescent="0.15">
      <c r="A48" s="25">
        <v>47</v>
      </c>
      <c r="B48" s="108" t="s">
        <v>69</v>
      </c>
      <c r="C48" s="2" t="s">
        <v>71</v>
      </c>
      <c r="D48" s="36" t="s">
        <v>72</v>
      </c>
      <c r="E48" s="7">
        <v>2</v>
      </c>
      <c r="F48" s="13">
        <v>2</v>
      </c>
      <c r="G48" s="32">
        <v>1000</v>
      </c>
      <c r="H48" s="31">
        <f t="shared" si="0"/>
        <v>4000</v>
      </c>
      <c r="I48" s="102" t="s">
        <v>70</v>
      </c>
      <c r="J48" s="103"/>
      <c r="K48" s="11"/>
      <c r="L48" s="2" t="s">
        <v>71</v>
      </c>
      <c r="M48" s="36" t="s">
        <v>72</v>
      </c>
      <c r="N48" s="7">
        <v>2</v>
      </c>
      <c r="O48" s="13">
        <v>2</v>
      </c>
      <c r="P48" s="44">
        <v>1000</v>
      </c>
      <c r="Q48" s="31">
        <f t="shared" si="1"/>
        <v>4000</v>
      </c>
      <c r="R48" s="95"/>
      <c r="S48" s="98"/>
    </row>
    <row r="49" spans="1:19" x14ac:dyDescent="0.15">
      <c r="A49" s="25">
        <v>48</v>
      </c>
      <c r="B49" s="109"/>
      <c r="C49" s="1" t="s">
        <v>97</v>
      </c>
      <c r="D49" s="36" t="s">
        <v>75</v>
      </c>
      <c r="E49" s="7">
        <v>1</v>
      </c>
      <c r="F49" s="13">
        <v>1</v>
      </c>
      <c r="G49" s="32">
        <v>4300</v>
      </c>
      <c r="H49" s="31">
        <f t="shared" si="0"/>
        <v>4300</v>
      </c>
      <c r="I49" s="154"/>
      <c r="J49" s="155"/>
      <c r="K49" s="10"/>
      <c r="L49" s="1" t="s">
        <v>97</v>
      </c>
      <c r="M49" s="36" t="s">
        <v>75</v>
      </c>
      <c r="N49" s="7">
        <v>1</v>
      </c>
      <c r="O49" s="13">
        <v>1</v>
      </c>
      <c r="P49" s="44">
        <v>4300</v>
      </c>
      <c r="Q49" s="31">
        <f t="shared" si="1"/>
        <v>4300</v>
      </c>
      <c r="R49" s="95"/>
      <c r="S49" s="98"/>
    </row>
    <row r="50" spans="1:19" x14ac:dyDescent="0.15">
      <c r="A50" s="25">
        <v>49</v>
      </c>
      <c r="B50" s="109"/>
      <c r="C50" s="66" t="s">
        <v>2</v>
      </c>
      <c r="D50" s="47" t="s">
        <v>75</v>
      </c>
      <c r="E50" s="48">
        <v>1</v>
      </c>
      <c r="F50" s="49">
        <v>1</v>
      </c>
      <c r="G50" s="50">
        <v>3200</v>
      </c>
      <c r="H50" s="51">
        <f t="shared" si="0"/>
        <v>3200</v>
      </c>
      <c r="I50" s="154"/>
      <c r="J50" s="155"/>
      <c r="K50" s="10"/>
      <c r="L50" s="66" t="s">
        <v>2</v>
      </c>
      <c r="M50" s="47" t="s">
        <v>75</v>
      </c>
      <c r="N50" s="48">
        <v>2</v>
      </c>
      <c r="O50" s="49">
        <v>1</v>
      </c>
      <c r="P50" s="50">
        <v>3200</v>
      </c>
      <c r="Q50" s="51">
        <f t="shared" si="1"/>
        <v>6400</v>
      </c>
      <c r="R50" s="67" t="s">
        <v>144</v>
      </c>
      <c r="S50" s="68"/>
    </row>
    <row r="51" spans="1:19" x14ac:dyDescent="0.15">
      <c r="A51" s="25">
        <v>50</v>
      </c>
      <c r="B51" s="109"/>
      <c r="C51" s="66"/>
      <c r="D51" s="47"/>
      <c r="E51" s="48"/>
      <c r="F51" s="49"/>
      <c r="G51" s="50"/>
      <c r="H51" s="51"/>
      <c r="I51" s="154"/>
      <c r="J51" s="155"/>
      <c r="K51" s="10"/>
      <c r="L51" s="66" t="s">
        <v>167</v>
      </c>
      <c r="M51" s="47" t="s">
        <v>75</v>
      </c>
      <c r="N51" s="48">
        <v>1</v>
      </c>
      <c r="O51" s="49">
        <v>1</v>
      </c>
      <c r="P51" s="50">
        <v>1000</v>
      </c>
      <c r="Q51" s="51">
        <f t="shared" si="1"/>
        <v>1000</v>
      </c>
      <c r="R51" s="111" t="s">
        <v>162</v>
      </c>
      <c r="S51" s="112"/>
    </row>
    <row r="52" spans="1:19" ht="30" customHeight="1" x14ac:dyDescent="0.15">
      <c r="A52" s="25">
        <v>51</v>
      </c>
      <c r="B52" s="109"/>
      <c r="C52" s="1" t="s">
        <v>98</v>
      </c>
      <c r="D52" s="36" t="s">
        <v>75</v>
      </c>
      <c r="E52" s="7">
        <v>5</v>
      </c>
      <c r="F52" s="13">
        <v>1</v>
      </c>
      <c r="G52" s="35">
        <v>3000</v>
      </c>
      <c r="H52" s="31">
        <f t="shared" si="0"/>
        <v>15000</v>
      </c>
      <c r="I52" s="154"/>
      <c r="J52" s="155"/>
      <c r="K52" s="10"/>
      <c r="L52" s="1" t="s">
        <v>98</v>
      </c>
      <c r="M52" s="36" t="s">
        <v>75</v>
      </c>
      <c r="N52" s="7">
        <v>5</v>
      </c>
      <c r="O52" s="13">
        <v>1</v>
      </c>
      <c r="P52" s="44">
        <v>3800</v>
      </c>
      <c r="Q52" s="31">
        <f t="shared" si="1"/>
        <v>19000</v>
      </c>
      <c r="R52" s="117" t="s">
        <v>145</v>
      </c>
      <c r="S52" s="118"/>
    </row>
    <row r="53" spans="1:19" x14ac:dyDescent="0.15">
      <c r="A53" s="25">
        <v>52</v>
      </c>
      <c r="B53" s="109"/>
      <c r="C53" s="2" t="s">
        <v>74</v>
      </c>
      <c r="D53" s="36" t="s">
        <v>75</v>
      </c>
      <c r="E53" s="7">
        <v>2</v>
      </c>
      <c r="F53" s="13">
        <v>1</v>
      </c>
      <c r="G53" s="32">
        <v>800</v>
      </c>
      <c r="H53" s="31">
        <f>E53*F53*G53</f>
        <v>1600</v>
      </c>
      <c r="I53" s="154"/>
      <c r="J53" s="155"/>
      <c r="K53" s="10"/>
      <c r="L53" s="2" t="s">
        <v>74</v>
      </c>
      <c r="M53" s="36" t="s">
        <v>75</v>
      </c>
      <c r="N53" s="7">
        <v>2</v>
      </c>
      <c r="O53" s="13">
        <v>1</v>
      </c>
      <c r="P53" s="44">
        <v>800</v>
      </c>
      <c r="Q53" s="31">
        <f>N53*O53*P53</f>
        <v>1600</v>
      </c>
      <c r="R53" s="102"/>
      <c r="S53" s="103"/>
    </row>
    <row r="54" spans="1:19" x14ac:dyDescent="0.15">
      <c r="A54" s="25">
        <v>53</v>
      </c>
      <c r="B54" s="109"/>
      <c r="C54" s="46" t="s">
        <v>99</v>
      </c>
      <c r="D54" s="47" t="s">
        <v>75</v>
      </c>
      <c r="E54" s="48">
        <v>1</v>
      </c>
      <c r="F54" s="49">
        <v>1</v>
      </c>
      <c r="G54" s="50">
        <v>2500</v>
      </c>
      <c r="H54" s="51">
        <f t="shared" ref="H54:H55" si="2">E54*F54*G54</f>
        <v>2500</v>
      </c>
      <c r="I54" s="154"/>
      <c r="J54" s="155"/>
      <c r="K54" s="10"/>
      <c r="L54" s="46" t="s">
        <v>99</v>
      </c>
      <c r="M54" s="47" t="s">
        <v>75</v>
      </c>
      <c r="N54" s="48">
        <v>2</v>
      </c>
      <c r="O54" s="49">
        <v>1</v>
      </c>
      <c r="P54" s="50">
        <v>2500</v>
      </c>
      <c r="Q54" s="51">
        <f t="shared" ref="Q54:Q70" si="3">N54*O54*P54</f>
        <v>5000</v>
      </c>
      <c r="R54" s="67" t="s">
        <v>144</v>
      </c>
      <c r="S54" s="68"/>
    </row>
    <row r="55" spans="1:19" x14ac:dyDescent="0.15">
      <c r="A55" s="25">
        <v>54</v>
      </c>
      <c r="B55" s="109"/>
      <c r="C55" s="2" t="s">
        <v>100</v>
      </c>
      <c r="D55" s="36" t="s">
        <v>75</v>
      </c>
      <c r="E55" s="7">
        <v>1</v>
      </c>
      <c r="F55" s="13">
        <v>1</v>
      </c>
      <c r="G55" s="35">
        <v>1300</v>
      </c>
      <c r="H55" s="31">
        <f t="shared" si="2"/>
        <v>1300</v>
      </c>
      <c r="I55" s="154"/>
      <c r="J55" s="155"/>
      <c r="K55" s="10"/>
      <c r="L55" s="2" t="s">
        <v>100</v>
      </c>
      <c r="M55" s="36" t="s">
        <v>75</v>
      </c>
      <c r="N55" s="7">
        <v>1</v>
      </c>
      <c r="O55" s="13">
        <v>1</v>
      </c>
      <c r="P55" s="44">
        <v>1300</v>
      </c>
      <c r="Q55" s="31">
        <f t="shared" si="3"/>
        <v>1300</v>
      </c>
      <c r="R55" s="95"/>
      <c r="S55" s="98"/>
    </row>
    <row r="56" spans="1:19" x14ac:dyDescent="0.15">
      <c r="A56" s="25">
        <v>55</v>
      </c>
      <c r="B56" s="109"/>
      <c r="C56" s="1" t="s">
        <v>73</v>
      </c>
      <c r="D56" s="36" t="s">
        <v>72</v>
      </c>
      <c r="E56" s="7">
        <v>1</v>
      </c>
      <c r="F56" s="13">
        <v>1</v>
      </c>
      <c r="G56" s="32">
        <v>800</v>
      </c>
      <c r="H56" s="31">
        <f t="shared" si="0"/>
        <v>800</v>
      </c>
      <c r="I56" s="119"/>
      <c r="J56" s="120"/>
      <c r="K56" s="10"/>
      <c r="L56" s="1" t="s">
        <v>73</v>
      </c>
      <c r="M56" s="36" t="s">
        <v>72</v>
      </c>
      <c r="N56" s="7">
        <v>1</v>
      </c>
      <c r="O56" s="13">
        <v>1</v>
      </c>
      <c r="P56" s="44">
        <v>800</v>
      </c>
      <c r="Q56" s="31">
        <f t="shared" si="3"/>
        <v>800</v>
      </c>
      <c r="R56" s="119"/>
      <c r="S56" s="120"/>
    </row>
    <row r="57" spans="1:19" x14ac:dyDescent="0.15">
      <c r="A57" s="25">
        <v>56</v>
      </c>
      <c r="B57" s="109"/>
      <c r="C57" s="1" t="s">
        <v>9</v>
      </c>
      <c r="D57" s="36" t="s">
        <v>72</v>
      </c>
      <c r="E57" s="7">
        <v>1</v>
      </c>
      <c r="F57" s="13">
        <v>1</v>
      </c>
      <c r="G57" s="32">
        <v>800</v>
      </c>
      <c r="H57" s="31">
        <f t="shared" si="0"/>
        <v>800</v>
      </c>
      <c r="I57" s="126"/>
      <c r="J57" s="127"/>
      <c r="K57" s="10"/>
      <c r="L57" s="1" t="s">
        <v>9</v>
      </c>
      <c r="M57" s="36" t="s">
        <v>72</v>
      </c>
      <c r="N57" s="7">
        <v>1</v>
      </c>
      <c r="O57" s="13">
        <v>1</v>
      </c>
      <c r="P57" s="44">
        <v>800</v>
      </c>
      <c r="Q57" s="31">
        <f t="shared" si="3"/>
        <v>800</v>
      </c>
      <c r="R57" s="126"/>
      <c r="S57" s="127"/>
    </row>
    <row r="58" spans="1:19" x14ac:dyDescent="0.15">
      <c r="A58" s="25">
        <v>57</v>
      </c>
      <c r="B58" s="109"/>
      <c r="C58" s="2" t="s">
        <v>76</v>
      </c>
      <c r="D58" s="36" t="s">
        <v>75</v>
      </c>
      <c r="E58" s="7">
        <v>8</v>
      </c>
      <c r="F58" s="13">
        <v>1</v>
      </c>
      <c r="G58" s="32">
        <v>350</v>
      </c>
      <c r="H58" s="31">
        <f t="shared" ref="H58:H66" si="4">E58*F58*G58</f>
        <v>2800</v>
      </c>
      <c r="I58" s="115" t="s">
        <v>77</v>
      </c>
      <c r="J58" s="116"/>
      <c r="K58" s="10"/>
      <c r="L58" s="2" t="s">
        <v>76</v>
      </c>
      <c r="M58" s="36" t="s">
        <v>75</v>
      </c>
      <c r="N58" s="7">
        <v>8</v>
      </c>
      <c r="O58" s="13">
        <v>1</v>
      </c>
      <c r="P58" s="44">
        <v>350</v>
      </c>
      <c r="Q58" s="31">
        <f t="shared" si="3"/>
        <v>2800</v>
      </c>
      <c r="R58" s="115" t="s">
        <v>77</v>
      </c>
      <c r="S58" s="116"/>
    </row>
    <row r="59" spans="1:19" x14ac:dyDescent="0.15">
      <c r="A59" s="25">
        <v>58</v>
      </c>
      <c r="B59" s="109"/>
      <c r="C59" s="2" t="s">
        <v>78</v>
      </c>
      <c r="D59" s="36" t="s">
        <v>75</v>
      </c>
      <c r="E59" s="7">
        <v>12</v>
      </c>
      <c r="F59" s="13">
        <v>1</v>
      </c>
      <c r="G59" s="32">
        <v>350</v>
      </c>
      <c r="H59" s="31">
        <f t="shared" si="4"/>
        <v>4200</v>
      </c>
      <c r="I59" s="115" t="s">
        <v>77</v>
      </c>
      <c r="J59" s="116"/>
      <c r="K59" s="10"/>
      <c r="L59" s="2" t="s">
        <v>78</v>
      </c>
      <c r="M59" s="36" t="s">
        <v>75</v>
      </c>
      <c r="N59" s="7">
        <v>12</v>
      </c>
      <c r="O59" s="13">
        <v>1</v>
      </c>
      <c r="P59" s="44">
        <v>350</v>
      </c>
      <c r="Q59" s="31">
        <f t="shared" si="3"/>
        <v>4200</v>
      </c>
      <c r="R59" s="115" t="s">
        <v>77</v>
      </c>
      <c r="S59" s="116"/>
    </row>
    <row r="60" spans="1:19" x14ac:dyDescent="0.15">
      <c r="A60" s="25">
        <v>59</v>
      </c>
      <c r="B60" s="110"/>
      <c r="C60" s="2" t="s">
        <v>82</v>
      </c>
      <c r="D60" s="36" t="s">
        <v>75</v>
      </c>
      <c r="E60" s="7">
        <v>6</v>
      </c>
      <c r="F60" s="13">
        <v>1</v>
      </c>
      <c r="G60" s="32">
        <v>200</v>
      </c>
      <c r="H60" s="31">
        <f t="shared" si="4"/>
        <v>1200</v>
      </c>
      <c r="I60" s="95"/>
      <c r="J60" s="98"/>
      <c r="K60" s="10"/>
      <c r="L60" s="2" t="s">
        <v>82</v>
      </c>
      <c r="M60" s="36" t="s">
        <v>75</v>
      </c>
      <c r="N60" s="7">
        <v>6</v>
      </c>
      <c r="O60" s="13">
        <v>1</v>
      </c>
      <c r="P60" s="44">
        <v>200</v>
      </c>
      <c r="Q60" s="31">
        <f t="shared" si="3"/>
        <v>1200</v>
      </c>
      <c r="R60" s="95"/>
      <c r="S60" s="98"/>
    </row>
    <row r="61" spans="1:19" x14ac:dyDescent="0.15">
      <c r="A61" s="25">
        <v>60</v>
      </c>
      <c r="B61" s="108" t="s">
        <v>7</v>
      </c>
      <c r="C61" s="46" t="s">
        <v>33</v>
      </c>
      <c r="D61" s="69" t="s">
        <v>36</v>
      </c>
      <c r="E61" s="48">
        <v>8</v>
      </c>
      <c r="F61" s="49">
        <v>1</v>
      </c>
      <c r="G61" s="50">
        <v>75</v>
      </c>
      <c r="H61" s="51">
        <f t="shared" si="4"/>
        <v>600</v>
      </c>
      <c r="I61" s="111" t="s">
        <v>80</v>
      </c>
      <c r="J61" s="112"/>
      <c r="K61" s="10"/>
      <c r="L61" s="46" t="s">
        <v>33</v>
      </c>
      <c r="M61" s="69" t="s">
        <v>36</v>
      </c>
      <c r="N61" s="48">
        <v>14</v>
      </c>
      <c r="O61" s="49">
        <v>1</v>
      </c>
      <c r="P61" s="50">
        <v>75</v>
      </c>
      <c r="Q61" s="51">
        <f t="shared" si="3"/>
        <v>1050</v>
      </c>
      <c r="R61" s="111" t="s">
        <v>163</v>
      </c>
      <c r="S61" s="112"/>
    </row>
    <row r="62" spans="1:19" x14ac:dyDescent="0.15">
      <c r="A62" s="25">
        <v>61</v>
      </c>
      <c r="B62" s="109"/>
      <c r="C62" s="46" t="s">
        <v>34</v>
      </c>
      <c r="D62" s="69" t="s">
        <v>35</v>
      </c>
      <c r="E62" s="48">
        <v>52</v>
      </c>
      <c r="F62" s="49">
        <v>1</v>
      </c>
      <c r="G62" s="50">
        <v>20</v>
      </c>
      <c r="H62" s="51">
        <f t="shared" si="4"/>
        <v>1040</v>
      </c>
      <c r="I62" s="111" t="s">
        <v>81</v>
      </c>
      <c r="J62" s="112"/>
      <c r="K62" s="10"/>
      <c r="L62" s="46" t="s">
        <v>34</v>
      </c>
      <c r="M62" s="69" t="s">
        <v>14</v>
      </c>
      <c r="N62" s="48">
        <v>74</v>
      </c>
      <c r="O62" s="49">
        <v>1</v>
      </c>
      <c r="P62" s="50">
        <v>20</v>
      </c>
      <c r="Q62" s="51">
        <f t="shared" si="3"/>
        <v>1480</v>
      </c>
      <c r="R62" s="111" t="s">
        <v>138</v>
      </c>
      <c r="S62" s="112"/>
    </row>
    <row r="63" spans="1:19" x14ac:dyDescent="0.15">
      <c r="A63" s="25">
        <v>62</v>
      </c>
      <c r="B63" s="110"/>
      <c r="C63" s="2" t="s">
        <v>37</v>
      </c>
      <c r="D63" s="28" t="s">
        <v>36</v>
      </c>
      <c r="E63" s="7">
        <v>8</v>
      </c>
      <c r="F63" s="13">
        <v>1</v>
      </c>
      <c r="G63" s="32">
        <v>80</v>
      </c>
      <c r="H63" s="31">
        <f t="shared" si="4"/>
        <v>640</v>
      </c>
      <c r="I63" s="150" t="s">
        <v>48</v>
      </c>
      <c r="J63" s="116"/>
      <c r="K63" s="10"/>
      <c r="L63" s="2" t="s">
        <v>37</v>
      </c>
      <c r="M63" s="28" t="s">
        <v>36</v>
      </c>
      <c r="N63" s="7">
        <v>8</v>
      </c>
      <c r="O63" s="13">
        <v>1</v>
      </c>
      <c r="P63" s="44">
        <v>80</v>
      </c>
      <c r="Q63" s="31">
        <f t="shared" si="3"/>
        <v>640</v>
      </c>
      <c r="R63" s="150" t="s">
        <v>48</v>
      </c>
      <c r="S63" s="116"/>
    </row>
    <row r="64" spans="1:19" x14ac:dyDescent="0.15">
      <c r="A64" s="25">
        <v>63</v>
      </c>
      <c r="B64" s="108" t="s">
        <v>79</v>
      </c>
      <c r="C64" s="2" t="s">
        <v>84</v>
      </c>
      <c r="D64" s="36" t="s">
        <v>83</v>
      </c>
      <c r="E64" s="7">
        <v>2</v>
      </c>
      <c r="F64" s="13">
        <v>1</v>
      </c>
      <c r="G64" s="32">
        <v>400</v>
      </c>
      <c r="H64" s="31">
        <f t="shared" si="4"/>
        <v>800</v>
      </c>
      <c r="I64" s="152"/>
      <c r="J64" s="153"/>
      <c r="K64" s="10"/>
      <c r="L64" s="2" t="s">
        <v>84</v>
      </c>
      <c r="M64" s="36" t="s">
        <v>83</v>
      </c>
      <c r="N64" s="7">
        <v>2</v>
      </c>
      <c r="O64" s="13">
        <v>1</v>
      </c>
      <c r="P64" s="44">
        <v>400</v>
      </c>
      <c r="Q64" s="31">
        <f t="shared" si="3"/>
        <v>800</v>
      </c>
      <c r="R64" s="152"/>
      <c r="S64" s="153"/>
    </row>
    <row r="65" spans="1:19" x14ac:dyDescent="0.15">
      <c r="A65" s="25">
        <v>64</v>
      </c>
      <c r="B65" s="109"/>
      <c r="C65" s="2" t="s">
        <v>86</v>
      </c>
      <c r="D65" s="36" t="s">
        <v>83</v>
      </c>
      <c r="E65" s="7">
        <v>2</v>
      </c>
      <c r="F65" s="13">
        <v>1</v>
      </c>
      <c r="G65" s="32">
        <v>600</v>
      </c>
      <c r="H65" s="31">
        <f t="shared" si="4"/>
        <v>1200</v>
      </c>
      <c r="I65" s="152"/>
      <c r="J65" s="153"/>
      <c r="K65" s="10"/>
      <c r="L65" s="2" t="s">
        <v>86</v>
      </c>
      <c r="M65" s="36" t="s">
        <v>83</v>
      </c>
      <c r="N65" s="7">
        <v>2</v>
      </c>
      <c r="O65" s="13">
        <v>1</v>
      </c>
      <c r="P65" s="44">
        <v>600</v>
      </c>
      <c r="Q65" s="31">
        <f t="shared" si="3"/>
        <v>1200</v>
      </c>
      <c r="R65" s="152"/>
      <c r="S65" s="153"/>
    </row>
    <row r="66" spans="1:19" x14ac:dyDescent="0.15">
      <c r="A66" s="25">
        <v>65</v>
      </c>
      <c r="B66" s="109"/>
      <c r="C66" s="2" t="s">
        <v>87</v>
      </c>
      <c r="D66" s="36" t="s">
        <v>83</v>
      </c>
      <c r="E66" s="7">
        <v>2</v>
      </c>
      <c r="F66" s="13">
        <v>1</v>
      </c>
      <c r="G66" s="32">
        <v>250</v>
      </c>
      <c r="H66" s="31">
        <f t="shared" si="4"/>
        <v>500</v>
      </c>
      <c r="I66" s="152"/>
      <c r="J66" s="153"/>
      <c r="K66" s="10"/>
      <c r="L66" s="2" t="s">
        <v>87</v>
      </c>
      <c r="M66" s="36" t="s">
        <v>83</v>
      </c>
      <c r="N66" s="7">
        <v>2</v>
      </c>
      <c r="O66" s="13">
        <v>1</v>
      </c>
      <c r="P66" s="44">
        <v>250</v>
      </c>
      <c r="Q66" s="31">
        <f t="shared" si="3"/>
        <v>500</v>
      </c>
      <c r="R66" s="152"/>
      <c r="S66" s="153"/>
    </row>
    <row r="67" spans="1:19" x14ac:dyDescent="0.15">
      <c r="A67" s="25">
        <v>66</v>
      </c>
      <c r="B67" s="110"/>
      <c r="C67" s="1" t="s">
        <v>85</v>
      </c>
      <c r="D67" s="36" t="s">
        <v>83</v>
      </c>
      <c r="E67" s="7">
        <v>2</v>
      </c>
      <c r="F67" s="13">
        <v>1</v>
      </c>
      <c r="G67" s="32">
        <v>250</v>
      </c>
      <c r="H67" s="31">
        <f t="shared" si="0"/>
        <v>500</v>
      </c>
      <c r="I67" s="115" t="s">
        <v>47</v>
      </c>
      <c r="J67" s="116"/>
      <c r="K67" s="10"/>
      <c r="L67" s="1" t="s">
        <v>85</v>
      </c>
      <c r="M67" s="36" t="s">
        <v>83</v>
      </c>
      <c r="N67" s="7">
        <v>2</v>
      </c>
      <c r="O67" s="13">
        <v>1</v>
      </c>
      <c r="P67" s="44">
        <v>250</v>
      </c>
      <c r="Q67" s="31">
        <f t="shared" si="3"/>
        <v>500</v>
      </c>
      <c r="R67" s="115" t="s">
        <v>47</v>
      </c>
      <c r="S67" s="116"/>
    </row>
    <row r="68" spans="1:19" x14ac:dyDescent="0.15">
      <c r="A68" s="25">
        <v>67</v>
      </c>
      <c r="B68" s="108" t="s">
        <v>88</v>
      </c>
      <c r="C68" s="21" t="s">
        <v>89</v>
      </c>
      <c r="D68" s="8" t="s">
        <v>90</v>
      </c>
      <c r="E68" s="7">
        <v>2</v>
      </c>
      <c r="F68" s="7">
        <v>1</v>
      </c>
      <c r="G68" s="32">
        <v>1950</v>
      </c>
      <c r="H68" s="32">
        <f t="shared" si="0"/>
        <v>3900</v>
      </c>
      <c r="I68" s="113"/>
      <c r="J68" s="114"/>
      <c r="L68" s="21" t="s">
        <v>89</v>
      </c>
      <c r="M68" s="45" t="s">
        <v>90</v>
      </c>
      <c r="N68" s="7">
        <v>2</v>
      </c>
      <c r="O68" s="7">
        <v>1</v>
      </c>
      <c r="P68" s="44">
        <v>1950</v>
      </c>
      <c r="Q68" s="44">
        <f t="shared" si="3"/>
        <v>3900</v>
      </c>
      <c r="R68" s="113"/>
      <c r="S68" s="114"/>
    </row>
    <row r="69" spans="1:19" x14ac:dyDescent="0.15">
      <c r="A69" s="25">
        <v>68</v>
      </c>
      <c r="B69" s="109"/>
      <c r="C69" s="21" t="s">
        <v>91</v>
      </c>
      <c r="D69" s="8" t="s">
        <v>92</v>
      </c>
      <c r="E69" s="7">
        <v>2</v>
      </c>
      <c r="F69" s="7">
        <v>2</v>
      </c>
      <c r="G69" s="32">
        <v>450</v>
      </c>
      <c r="H69" s="32">
        <f t="shared" si="0"/>
        <v>1800</v>
      </c>
      <c r="I69" s="115" t="s">
        <v>93</v>
      </c>
      <c r="J69" s="116"/>
      <c r="K69" s="24"/>
      <c r="L69" s="21" t="s">
        <v>91</v>
      </c>
      <c r="M69" s="45" t="s">
        <v>92</v>
      </c>
      <c r="N69" s="7">
        <v>2</v>
      </c>
      <c r="O69" s="7">
        <v>2</v>
      </c>
      <c r="P69" s="44">
        <v>450</v>
      </c>
      <c r="Q69" s="44">
        <f t="shared" si="3"/>
        <v>1800</v>
      </c>
      <c r="R69" s="115" t="s">
        <v>93</v>
      </c>
      <c r="S69" s="116"/>
    </row>
    <row r="70" spans="1:19" x14ac:dyDescent="0.15">
      <c r="A70" s="25">
        <v>69</v>
      </c>
      <c r="B70" s="110"/>
      <c r="C70" s="21" t="s">
        <v>94</v>
      </c>
      <c r="D70" s="8" t="s">
        <v>44</v>
      </c>
      <c r="E70" s="7">
        <v>2</v>
      </c>
      <c r="F70" s="7">
        <v>2</v>
      </c>
      <c r="G70" s="32">
        <v>250</v>
      </c>
      <c r="H70" s="32">
        <f t="shared" si="0"/>
        <v>1000</v>
      </c>
      <c r="I70" s="95"/>
      <c r="J70" s="98"/>
      <c r="L70" s="21" t="s">
        <v>94</v>
      </c>
      <c r="M70" s="45" t="s">
        <v>44</v>
      </c>
      <c r="N70" s="7">
        <v>2</v>
      </c>
      <c r="O70" s="7">
        <v>2</v>
      </c>
      <c r="P70" s="44">
        <v>250</v>
      </c>
      <c r="Q70" s="44">
        <f t="shared" si="3"/>
        <v>1000</v>
      </c>
      <c r="R70" s="95"/>
      <c r="S70" s="98"/>
    </row>
    <row r="71" spans="1:19" x14ac:dyDescent="0.15">
      <c r="A71" s="25">
        <v>70</v>
      </c>
      <c r="B71" s="8" t="s">
        <v>95</v>
      </c>
      <c r="C71" s="95"/>
      <c r="D71" s="96"/>
      <c r="E71" s="96"/>
      <c r="F71" s="96"/>
      <c r="G71" s="97"/>
      <c r="H71" s="32">
        <f>SUM(H2:H70)</f>
        <v>93606.5</v>
      </c>
      <c r="I71" s="95"/>
      <c r="J71" s="98"/>
      <c r="L71" s="95"/>
      <c r="M71" s="96"/>
      <c r="N71" s="96"/>
      <c r="O71" s="96"/>
      <c r="P71" s="97"/>
      <c r="Q71" s="44">
        <f>SUM(Q2:Q70)</f>
        <v>119730.5</v>
      </c>
      <c r="R71" s="95"/>
      <c r="S71" s="98"/>
    </row>
    <row r="72" spans="1:19" ht="17.25" thickBot="1" x14ac:dyDescent="0.2">
      <c r="A72" s="25">
        <v>71</v>
      </c>
      <c r="B72" s="37" t="s">
        <v>96</v>
      </c>
      <c r="C72" s="99">
        <v>0.01</v>
      </c>
      <c r="D72" s="100"/>
      <c r="E72" s="100"/>
      <c r="F72" s="100"/>
      <c r="G72" s="101"/>
      <c r="H72" s="38">
        <f>H71*C72</f>
        <v>936.06500000000005</v>
      </c>
      <c r="I72" s="102"/>
      <c r="J72" s="103"/>
      <c r="L72" s="99">
        <v>0.01</v>
      </c>
      <c r="M72" s="100"/>
      <c r="N72" s="100"/>
      <c r="O72" s="100"/>
      <c r="P72" s="101"/>
      <c r="Q72" s="38">
        <f>Q71*L72</f>
        <v>1197.3050000000001</v>
      </c>
      <c r="R72" s="102"/>
      <c r="S72" s="103"/>
    </row>
    <row r="73" spans="1:19" ht="17.25" thickBot="1" x14ac:dyDescent="0.2">
      <c r="A73" s="39">
        <v>72</v>
      </c>
      <c r="B73" s="14" t="s">
        <v>51</v>
      </c>
      <c r="C73" s="104"/>
      <c r="D73" s="105"/>
      <c r="E73" s="105"/>
      <c r="F73" s="105"/>
      <c r="G73" s="106"/>
      <c r="H73" s="40">
        <f>SUM(H71:H72)</f>
        <v>94542.565000000002</v>
      </c>
      <c r="I73" s="104"/>
      <c r="J73" s="107"/>
      <c r="L73" s="104"/>
      <c r="M73" s="105"/>
      <c r="N73" s="105"/>
      <c r="O73" s="105"/>
      <c r="P73" s="106"/>
      <c r="Q73" s="40">
        <f>SUM(Q71:Q72)</f>
        <v>120927.80499999999</v>
      </c>
      <c r="R73" s="104"/>
      <c r="S73" s="107"/>
    </row>
    <row r="74" spans="1:19" ht="17.25" thickBot="1" x14ac:dyDescent="0.2">
      <c r="A74" s="93" t="s">
        <v>131</v>
      </c>
      <c r="B74" s="94"/>
      <c r="C74" s="94"/>
      <c r="D74" s="94"/>
      <c r="E74" s="94"/>
      <c r="F74" s="94"/>
      <c r="G74" s="94"/>
      <c r="H74" s="42">
        <v>91750</v>
      </c>
      <c r="I74" s="121"/>
      <c r="J74" s="122"/>
      <c r="L74" s="93" t="s">
        <v>131</v>
      </c>
      <c r="M74" s="94"/>
      <c r="N74" s="94"/>
      <c r="O74" s="94"/>
      <c r="P74" s="94"/>
      <c r="Q74" s="42">
        <v>113000</v>
      </c>
      <c r="R74" s="121"/>
      <c r="S74" s="122"/>
    </row>
    <row r="75" spans="1:19" ht="17.25" thickBot="1" x14ac:dyDescent="0.2">
      <c r="A75" s="19"/>
      <c r="B75" s="19"/>
      <c r="D75" s="19"/>
      <c r="E75" s="19"/>
      <c r="F75" s="19"/>
      <c r="G75" s="19"/>
      <c r="H75" s="19"/>
      <c r="I75" s="19"/>
      <c r="L75" s="93" t="s">
        <v>175</v>
      </c>
      <c r="M75" s="94"/>
      <c r="N75" s="94"/>
      <c r="O75" s="94"/>
      <c r="P75" s="94"/>
      <c r="Q75" s="42">
        <v>90000</v>
      </c>
      <c r="R75" s="121"/>
      <c r="S75" s="122"/>
    </row>
    <row r="76" spans="1:19" ht="17.25" thickBot="1" x14ac:dyDescent="0.2">
      <c r="A76" s="19"/>
      <c r="B76" s="19"/>
      <c r="D76" s="19"/>
      <c r="E76" s="19"/>
      <c r="F76" s="19"/>
      <c r="G76" s="19"/>
      <c r="H76" s="19"/>
      <c r="I76" s="19"/>
      <c r="L76" s="93" t="s">
        <v>176</v>
      </c>
      <c r="M76" s="94"/>
      <c r="N76" s="94"/>
      <c r="O76" s="94"/>
      <c r="P76" s="94"/>
      <c r="Q76" s="42">
        <f>Q74-Q75</f>
        <v>23000</v>
      </c>
      <c r="R76" s="121"/>
      <c r="S76" s="122"/>
    </row>
    <row r="77" spans="1:19" x14ac:dyDescent="0.15">
      <c r="A77" s="19"/>
      <c r="B77" s="19"/>
      <c r="D77" s="19"/>
      <c r="E77" s="19"/>
      <c r="F77" s="19"/>
      <c r="G77" s="19"/>
      <c r="H77" s="19"/>
      <c r="I77" s="19"/>
    </row>
    <row r="78" spans="1:19" x14ac:dyDescent="0.15">
      <c r="A78" s="19"/>
      <c r="B78" s="19"/>
      <c r="D78" s="19"/>
      <c r="E78" s="19"/>
      <c r="F78" s="19"/>
      <c r="G78" s="19"/>
      <c r="H78" s="19"/>
      <c r="I78" s="19"/>
    </row>
  </sheetData>
  <mergeCells count="142">
    <mergeCell ref="L75:P75"/>
    <mergeCell ref="R75:S75"/>
    <mergeCell ref="L76:P76"/>
    <mergeCell ref="R76:S76"/>
    <mergeCell ref="R74:S74"/>
    <mergeCell ref="L74:P74"/>
    <mergeCell ref="R12:S12"/>
    <mergeCell ref="R29:S29"/>
    <mergeCell ref="R13:S13"/>
    <mergeCell ref="I12:J12"/>
    <mergeCell ref="I13:J13"/>
    <mergeCell ref="R18:S18"/>
    <mergeCell ref="R19:S19"/>
    <mergeCell ref="R20:S20"/>
    <mergeCell ref="R21:S21"/>
    <mergeCell ref="R22:S22"/>
    <mergeCell ref="R23:S23"/>
    <mergeCell ref="R51:S51"/>
    <mergeCell ref="R42:S42"/>
    <mergeCell ref="R63:S63"/>
    <mergeCell ref="R64:S64"/>
    <mergeCell ref="R65:S65"/>
    <mergeCell ref="R66:S66"/>
    <mergeCell ref="R67:S67"/>
    <mergeCell ref="R58:S58"/>
    <mergeCell ref="R59:S59"/>
    <mergeCell ref="R60:S60"/>
    <mergeCell ref="R61:S61"/>
    <mergeCell ref="R62:S62"/>
    <mergeCell ref="I68:J68"/>
    <mergeCell ref="I69:J69"/>
    <mergeCell ref="I70:J70"/>
    <mergeCell ref="B68:B70"/>
    <mergeCell ref="C71:G71"/>
    <mergeCell ref="I71:J71"/>
    <mergeCell ref="C72:G72"/>
    <mergeCell ref="I72:J72"/>
    <mergeCell ref="I73:J73"/>
    <mergeCell ref="C73:G73"/>
    <mergeCell ref="B10:B17"/>
    <mergeCell ref="I17:J17"/>
    <mergeCell ref="I15:J15"/>
    <mergeCell ref="I64:J64"/>
    <mergeCell ref="B48:B60"/>
    <mergeCell ref="B64:B67"/>
    <mergeCell ref="I65:J65"/>
    <mergeCell ref="I66:J66"/>
    <mergeCell ref="B61:B63"/>
    <mergeCell ref="I61:J61"/>
    <mergeCell ref="I62:J62"/>
    <mergeCell ref="I60:J60"/>
    <mergeCell ref="I67:J67"/>
    <mergeCell ref="I59:J59"/>
    <mergeCell ref="I48:J56"/>
    <mergeCell ref="B44:B47"/>
    <mergeCell ref="I47:J47"/>
    <mergeCell ref="I33:J33"/>
    <mergeCell ref="I34:J34"/>
    <mergeCell ref="I1:J1"/>
    <mergeCell ref="I63:J63"/>
    <mergeCell ref="I2:J2"/>
    <mergeCell ref="I10:J10"/>
    <mergeCell ref="I11:J11"/>
    <mergeCell ref="I6:J6"/>
    <mergeCell ref="I7:J7"/>
    <mergeCell ref="I3:J3"/>
    <mergeCell ref="I4:J4"/>
    <mergeCell ref="I58:J58"/>
    <mergeCell ref="I57:J57"/>
    <mergeCell ref="I14:J14"/>
    <mergeCell ref="I16:J16"/>
    <mergeCell ref="I29:J29"/>
    <mergeCell ref="I44:J44"/>
    <mergeCell ref="I5:J5"/>
    <mergeCell ref="I8:J8"/>
    <mergeCell ref="I9:J9"/>
    <mergeCell ref="B2:B9"/>
    <mergeCell ref="R1:S1"/>
    <mergeCell ref="R2:S2"/>
    <mergeCell ref="R3:S3"/>
    <mergeCell ref="R4:S4"/>
    <mergeCell ref="R5:S5"/>
    <mergeCell ref="I46:J46"/>
    <mergeCell ref="I45:J45"/>
    <mergeCell ref="I35:J35"/>
    <mergeCell ref="I30:J30"/>
    <mergeCell ref="I24:J24"/>
    <mergeCell ref="I25:J25"/>
    <mergeCell ref="I27:J27"/>
    <mergeCell ref="I28:J28"/>
    <mergeCell ref="I26:J26"/>
    <mergeCell ref="R11:S11"/>
    <mergeCell ref="R14:S14"/>
    <mergeCell ref="R15:S15"/>
    <mergeCell ref="R16:S16"/>
    <mergeCell ref="R6:S6"/>
    <mergeCell ref="R7:S7"/>
    <mergeCell ref="R8:S8"/>
    <mergeCell ref="R9:S9"/>
    <mergeCell ref="R10:S10"/>
    <mergeCell ref="R45:S45"/>
    <mergeCell ref="R46:S46"/>
    <mergeCell ref="R47:S47"/>
    <mergeCell ref="R57:S57"/>
    <mergeCell ref="R28:S28"/>
    <mergeCell ref="R30:S30"/>
    <mergeCell ref="R35:S35"/>
    <mergeCell ref="R44:S44"/>
    <mergeCell ref="R17:S17"/>
    <mergeCell ref="R24:S24"/>
    <mergeCell ref="R25:S25"/>
    <mergeCell ref="R26:S26"/>
    <mergeCell ref="R27:S27"/>
    <mergeCell ref="R41:S41"/>
    <mergeCell ref="R37:S37"/>
    <mergeCell ref="R38:S38"/>
    <mergeCell ref="R31:S31"/>
    <mergeCell ref="R32:S32"/>
    <mergeCell ref="A74:G74"/>
    <mergeCell ref="L71:P71"/>
    <mergeCell ref="R71:S71"/>
    <mergeCell ref="L72:P72"/>
    <mergeCell ref="R72:S72"/>
    <mergeCell ref="L73:P73"/>
    <mergeCell ref="R73:S73"/>
    <mergeCell ref="B24:B43"/>
    <mergeCell ref="R43:S43"/>
    <mergeCell ref="R68:S68"/>
    <mergeCell ref="R69:S69"/>
    <mergeCell ref="R70:S70"/>
    <mergeCell ref="R48:S48"/>
    <mergeCell ref="R33:S33"/>
    <mergeCell ref="R34:S34"/>
    <mergeCell ref="R49:S49"/>
    <mergeCell ref="R52:S52"/>
    <mergeCell ref="R53:S53"/>
    <mergeCell ref="R55:S55"/>
    <mergeCell ref="R56:S56"/>
    <mergeCell ref="R36:S36"/>
    <mergeCell ref="R39:S39"/>
    <mergeCell ref="R40:S40"/>
    <mergeCell ref="I74:J74"/>
  </mergeCells>
  <phoneticPr fontId="3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4" sqref="D24"/>
    </sheetView>
  </sheetViews>
  <sheetFormatPr defaultRowHeight="13.5" x14ac:dyDescent="0.15"/>
  <cols>
    <col min="1" max="1" width="20.75" customWidth="1"/>
    <col min="2" max="2" width="15.875" customWidth="1"/>
    <col min="7" max="7" width="25.5" customWidth="1"/>
  </cols>
  <sheetData>
    <row r="1" spans="1:7" ht="15" x14ac:dyDescent="0.15">
      <c r="A1" s="3" t="s">
        <v>3</v>
      </c>
      <c r="B1" s="3" t="s">
        <v>4</v>
      </c>
      <c r="C1" s="4" t="s">
        <v>10</v>
      </c>
      <c r="D1" s="4" t="s">
        <v>15</v>
      </c>
      <c r="E1" s="160" t="s">
        <v>11</v>
      </c>
      <c r="F1" s="161"/>
      <c r="G1" s="162"/>
    </row>
    <row r="2" spans="1:7" ht="26.25" customHeight="1" x14ac:dyDescent="0.15">
      <c r="A2" t="s">
        <v>13</v>
      </c>
      <c r="B2" t="s">
        <v>14</v>
      </c>
      <c r="D2">
        <v>50</v>
      </c>
      <c r="E2" s="163" t="s">
        <v>16</v>
      </c>
      <c r="F2" s="163"/>
      <c r="G2" s="163"/>
    </row>
    <row r="3" spans="1:7" ht="16.5" x14ac:dyDescent="0.15">
      <c r="A3" s="1" t="s">
        <v>17</v>
      </c>
      <c r="B3" s="5" t="s">
        <v>14</v>
      </c>
      <c r="D3">
        <v>3</v>
      </c>
      <c r="E3" s="164" t="s">
        <v>18</v>
      </c>
      <c r="F3" s="164"/>
      <c r="G3" s="164"/>
    </row>
    <row r="4" spans="1:7" ht="16.5" x14ac:dyDescent="0.15">
      <c r="A4" s="1" t="s">
        <v>20</v>
      </c>
      <c r="B4" t="s">
        <v>14</v>
      </c>
      <c r="D4">
        <v>15</v>
      </c>
      <c r="E4" s="164" t="s">
        <v>19</v>
      </c>
      <c r="F4" s="164"/>
      <c r="G4" s="164"/>
    </row>
    <row r="5" spans="1:7" ht="16.5" x14ac:dyDescent="0.15">
      <c r="A5" s="6" t="s">
        <v>22</v>
      </c>
      <c r="B5" t="s">
        <v>14</v>
      </c>
      <c r="D5">
        <v>15</v>
      </c>
      <c r="E5" s="164" t="s">
        <v>21</v>
      </c>
      <c r="F5" s="164"/>
      <c r="G5" s="164"/>
    </row>
    <row r="6" spans="1:7" ht="16.5" x14ac:dyDescent="0.15">
      <c r="A6" s="6" t="s">
        <v>23</v>
      </c>
      <c r="B6" t="s">
        <v>24</v>
      </c>
      <c r="D6">
        <v>10</v>
      </c>
      <c r="E6" s="164" t="s">
        <v>25</v>
      </c>
      <c r="F6" s="164"/>
      <c r="G6" s="164"/>
    </row>
    <row r="7" spans="1:7" ht="16.5" x14ac:dyDescent="0.15">
      <c r="A7" s="6" t="s">
        <v>26</v>
      </c>
      <c r="D7">
        <v>1</v>
      </c>
      <c r="E7" s="164" t="s">
        <v>27</v>
      </c>
      <c r="F7" s="164"/>
      <c r="G7" s="164"/>
    </row>
    <row r="8" spans="1:7" ht="16.5" x14ac:dyDescent="0.15">
      <c r="A8" s="6" t="s">
        <v>28</v>
      </c>
      <c r="B8" s="5" t="s">
        <v>14</v>
      </c>
      <c r="D8">
        <v>4</v>
      </c>
      <c r="E8" s="164" t="s">
        <v>29</v>
      </c>
      <c r="F8" s="164"/>
      <c r="G8" s="164"/>
    </row>
    <row r="9" spans="1:7" ht="16.5" x14ac:dyDescent="0.15">
      <c r="A9" s="6" t="s">
        <v>41</v>
      </c>
      <c r="B9" s="5" t="s">
        <v>14</v>
      </c>
      <c r="D9">
        <v>10</v>
      </c>
      <c r="E9" s="164" t="s">
        <v>42</v>
      </c>
      <c r="F9" s="164"/>
      <c r="G9" s="164"/>
    </row>
  </sheetData>
  <mergeCells count="9">
    <mergeCell ref="E1:G1"/>
    <mergeCell ref="E2:G2"/>
    <mergeCell ref="E3:G3"/>
    <mergeCell ref="E9:G9"/>
    <mergeCell ref="E4:G4"/>
    <mergeCell ref="E5:G5"/>
    <mergeCell ref="E6:G6"/>
    <mergeCell ref="E7:G7"/>
    <mergeCell ref="E8:G8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</vt:lpstr>
      <vt:lpstr>物料采购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陆一波</dc:creator>
  <cp:lastModifiedBy>UBSS066 翟娟娟 Melitta Zhai</cp:lastModifiedBy>
  <dcterms:created xsi:type="dcterms:W3CDTF">2021-09-22T06:20:09Z</dcterms:created>
  <dcterms:modified xsi:type="dcterms:W3CDTF">2021-11-04T09:28:08Z</dcterms:modified>
</cp:coreProperties>
</file>