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报价" sheetId="2" r:id="rId1"/>
  </sheets>
  <calcPr calcId="152511"/>
</workbook>
</file>

<file path=xl/calcChain.xml><?xml version="1.0" encoding="utf-8"?>
<calcChain xmlns="http://schemas.openxmlformats.org/spreadsheetml/2006/main">
  <c r="I32" i="2" l="1"/>
  <c r="I19" i="2"/>
  <c r="I20" i="2"/>
  <c r="I21" i="2"/>
  <c r="I22" i="2"/>
  <c r="I23" i="2"/>
  <c r="I18" i="2"/>
  <c r="C6" i="2"/>
  <c r="C4" i="2"/>
  <c r="C5" i="2"/>
  <c r="I25" i="2" l="1"/>
  <c r="D5" i="2" s="1"/>
  <c r="I30" i="2" l="1"/>
  <c r="I29" i="2"/>
  <c r="I28" i="2"/>
  <c r="I27" i="2"/>
  <c r="I15" i="2" l="1"/>
  <c r="I14" i="2" l="1"/>
  <c r="I13" i="2"/>
  <c r="I31" i="2"/>
  <c r="I33" i="2"/>
  <c r="I34" i="2"/>
  <c r="I35" i="2"/>
  <c r="I36" i="2"/>
  <c r="I37" i="2"/>
  <c r="I38" i="2" l="1"/>
  <c r="D6" i="2" s="1"/>
  <c r="I16" i="2"/>
  <c r="D4" i="2" s="1"/>
  <c r="I39" i="2" l="1"/>
  <c r="I41" i="2" s="1"/>
  <c r="I43" i="2" l="1"/>
  <c r="D7" i="2"/>
  <c r="D8" i="2" s="1"/>
</calcChain>
</file>

<file path=xl/sharedStrings.xml><?xml version="1.0" encoding="utf-8"?>
<sst xmlns="http://schemas.openxmlformats.org/spreadsheetml/2006/main" count="92" uniqueCount="85">
  <si>
    <t>多方沟通，协调，统筹管理，进度把控</t>
  </si>
  <si>
    <t>小时</t>
    <phoneticPr fontId="4" type="noConversion"/>
  </si>
  <si>
    <t>小计</t>
    <phoneticPr fontId="4" type="noConversion"/>
  </si>
  <si>
    <t>客户经理</t>
    <phoneticPr fontId="4" type="noConversion"/>
  </si>
  <si>
    <t>税费</t>
    <phoneticPr fontId="8" type="noConversion"/>
  </si>
  <si>
    <t>摄像师</t>
    <phoneticPr fontId="6" type="noConversion"/>
  </si>
  <si>
    <t>灯光、脚架等设备</t>
    <phoneticPr fontId="6" type="noConversion"/>
  </si>
  <si>
    <t>套</t>
    <phoneticPr fontId="6" type="noConversion"/>
  </si>
  <si>
    <t>元/分钟</t>
  </si>
  <si>
    <t>合计</t>
    <phoneticPr fontId="6" type="noConversion"/>
  </si>
  <si>
    <t>总计</t>
    <phoneticPr fontId="4" type="noConversion"/>
  </si>
  <si>
    <t>配乐，对提供的视频进行音效配乐（不含版税）</t>
    <phoneticPr fontId="6" type="noConversion"/>
  </si>
  <si>
    <t>元/分钟</t>
    <phoneticPr fontId="6" type="noConversion"/>
  </si>
  <si>
    <t>为视频上字幕</t>
    <phoneticPr fontId="6" type="noConversion"/>
  </si>
  <si>
    <t>人/天</t>
    <phoneticPr fontId="4" type="noConversion"/>
  </si>
  <si>
    <t>人/晚</t>
    <phoneticPr fontId="4" type="noConversion"/>
  </si>
  <si>
    <t>次</t>
    <phoneticPr fontId="6" type="noConversion"/>
  </si>
  <si>
    <t>人/天</t>
    <phoneticPr fontId="6" type="noConversion"/>
  </si>
  <si>
    <t>人员差旅-客户经理</t>
    <phoneticPr fontId="4" type="noConversion"/>
  </si>
  <si>
    <t>餐费，1人2天</t>
    <phoneticPr fontId="6" type="noConversion"/>
  </si>
  <si>
    <t>机票，1人往返</t>
    <phoneticPr fontId="6" type="noConversion"/>
  </si>
  <si>
    <t>住宿，1间一晚</t>
    <phoneticPr fontId="4" type="noConversion"/>
  </si>
  <si>
    <t>肺癌诊疗一体化创意策划项目</t>
    <phoneticPr fontId="8" type="noConversion"/>
  </si>
  <si>
    <t>Item</t>
  </si>
  <si>
    <t>Descripation描述</t>
  </si>
  <si>
    <t>Agency:</t>
    <phoneticPr fontId="8" type="noConversion"/>
  </si>
  <si>
    <t>上海麦田公共关系咨询有限公司</t>
    <phoneticPr fontId="8" type="noConversion"/>
  </si>
  <si>
    <t>报价</t>
    <phoneticPr fontId="8" type="noConversion"/>
  </si>
  <si>
    <t>税TAX</t>
    <phoneticPr fontId="8" type="noConversion"/>
  </si>
  <si>
    <t>Total Amount</t>
    <phoneticPr fontId="8" type="noConversion"/>
  </si>
  <si>
    <t xml:space="preserve">Item  </t>
  </si>
  <si>
    <t>项目描述</t>
    <phoneticPr fontId="4" type="noConversion"/>
  </si>
  <si>
    <t>单位</t>
    <phoneticPr fontId="8" type="noConversion"/>
  </si>
  <si>
    <t>数量</t>
    <phoneticPr fontId="8" type="noConversion"/>
  </si>
  <si>
    <t>次数</t>
    <phoneticPr fontId="8" type="noConversion"/>
  </si>
  <si>
    <t>单价</t>
    <phoneticPr fontId="8" type="noConversion"/>
  </si>
  <si>
    <t>Total(RMB)</t>
    <phoneticPr fontId="8" type="noConversion"/>
  </si>
  <si>
    <t>备注</t>
    <phoneticPr fontId="8" type="noConversion"/>
  </si>
  <si>
    <t>项目策划</t>
    <phoneticPr fontId="6" type="noConversion"/>
  </si>
  <si>
    <t>报价明细表 Quotation Breakdown</t>
  </si>
  <si>
    <t>1-1</t>
    <phoneticPr fontId="6" type="noConversion"/>
  </si>
  <si>
    <t>视频制作</t>
    <phoneticPr fontId="6" type="noConversion"/>
  </si>
  <si>
    <t>文案和设计</t>
    <phoneticPr fontId="6" type="noConversion"/>
  </si>
  <si>
    <t>1-2</t>
    <phoneticPr fontId="6" type="noConversion"/>
  </si>
  <si>
    <t>1-3</t>
    <phoneticPr fontId="6" type="noConversion"/>
  </si>
  <si>
    <t>2-1</t>
    <phoneticPr fontId="6" type="noConversion"/>
  </si>
  <si>
    <t>2-2</t>
    <phoneticPr fontId="6" type="noConversion"/>
  </si>
  <si>
    <t>2-3</t>
    <phoneticPr fontId="6" type="noConversion"/>
  </si>
  <si>
    <t>2-4</t>
    <phoneticPr fontId="6" type="noConversion"/>
  </si>
  <si>
    <t>项目方案</t>
    <phoneticPr fontId="6" type="noConversion"/>
  </si>
  <si>
    <t>小时</t>
    <phoneticPr fontId="6" type="noConversion"/>
  </si>
  <si>
    <t>医学文案</t>
    <phoneticPr fontId="6" type="noConversion"/>
  </si>
  <si>
    <t>医学经理，6个月</t>
    <phoneticPr fontId="6" type="noConversion"/>
  </si>
  <si>
    <t>项目KV</t>
    <phoneticPr fontId="6" type="noConversion"/>
  </si>
  <si>
    <t>slogan</t>
    <phoneticPr fontId="6" type="noConversion"/>
  </si>
  <si>
    <t>宣传海报设计</t>
    <phoneticPr fontId="6" type="noConversion"/>
  </si>
  <si>
    <t>个</t>
    <phoneticPr fontId="6" type="noConversion"/>
  </si>
  <si>
    <t>个</t>
    <phoneticPr fontId="6" type="noConversion"/>
  </si>
  <si>
    <t>方案沟通，资料整理</t>
    <phoneticPr fontId="6" type="noConversion"/>
  </si>
  <si>
    <t>小时</t>
    <phoneticPr fontId="6" type="noConversion"/>
  </si>
  <si>
    <t>医学总监指导</t>
    <phoneticPr fontId="6" type="noConversion"/>
  </si>
  <si>
    <t>详细的策略执行和计划安排，策略经理</t>
    <phoneticPr fontId="6" type="noConversion"/>
  </si>
  <si>
    <t>肺癌诊疗一体化绿色通道宣传（与肺癌筛查衔接）方案撰写，策略经理</t>
    <phoneticPr fontId="6" type="noConversion"/>
  </si>
  <si>
    <t>客户经理</t>
    <phoneticPr fontId="6" type="noConversion"/>
  </si>
  <si>
    <t>从无到有的设计</t>
    <phoneticPr fontId="6" type="noConversion"/>
  </si>
  <si>
    <t>个</t>
    <phoneticPr fontId="6" type="noConversion"/>
  </si>
  <si>
    <t>4</t>
    <phoneticPr fontId="6" type="noConversion"/>
  </si>
  <si>
    <t>2-5</t>
  </si>
  <si>
    <t>12个</t>
    <phoneticPr fontId="6" type="noConversion"/>
  </si>
  <si>
    <t>月</t>
    <phoneticPr fontId="6" type="noConversion"/>
  </si>
  <si>
    <t>长图文</t>
    <phoneticPr fontId="6" type="noConversion"/>
  </si>
  <si>
    <t>一图读懂，图文并茂，12个，每个5屏长</t>
    <phoneticPr fontId="6" type="noConversion"/>
  </si>
  <si>
    <t>医学经理</t>
    <phoneticPr fontId="4" type="noConversion"/>
  </si>
  <si>
    <t>视频拍摄拍摄</t>
    <phoneticPr fontId="6" type="noConversion"/>
  </si>
  <si>
    <t>3-1</t>
    <phoneticPr fontId="6" type="noConversion"/>
  </si>
  <si>
    <t>3-2</t>
    <phoneticPr fontId="6" type="noConversion"/>
  </si>
  <si>
    <t>3-3</t>
    <phoneticPr fontId="6" type="noConversion"/>
  </si>
  <si>
    <t>3-4</t>
    <phoneticPr fontId="6" type="noConversion"/>
  </si>
  <si>
    <t>3-5</t>
    <phoneticPr fontId="6" type="noConversion"/>
  </si>
  <si>
    <t>视频剪辑</t>
    <phoneticPr fontId="6" type="noConversion"/>
  </si>
  <si>
    <t>视频初剪，根据创意脚本，对已经存在的素材进行剪辑、处理、拼接、合成</t>
    <phoneticPr fontId="6" type="noConversion"/>
  </si>
  <si>
    <t>小时</t>
    <phoneticPr fontId="6" type="noConversion"/>
  </si>
  <si>
    <t>视频二次剪辑</t>
    <phoneticPr fontId="6" type="noConversion"/>
  </si>
  <si>
    <t>资料查询、收集、整理</t>
    <phoneticPr fontId="4" type="noConversion"/>
  </si>
  <si>
    <t>税TAX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</si>
</sst>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_);\(0\)"/>
    <numFmt numFmtId="177" formatCode="_ * #,##0.0000_ ;_ * \-#,##0.0000_ ;_ * &quot;-&quot;??_ ;_ @_ "/>
    <numFmt numFmtId="178" formatCode="0.00_);[Red]\(0.00\)"/>
    <numFmt numFmtId="179" formatCode="0.00_ "/>
    <numFmt numFmtId="180" formatCode="#,##0.00_);[Red]\(#,##0.00\)"/>
  </numFmts>
  <fonts count="25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2"/>
      <color indexed="9"/>
      <name val="微软雅黑"/>
      <family val="2"/>
      <charset val="134"/>
    </font>
    <font>
      <sz val="9"/>
      <name val="宋体"/>
      <family val="3"/>
      <charset val="134"/>
      <scheme val="minor"/>
    </font>
    <font>
      <sz val="12"/>
      <name val="微软雅黑"/>
      <family val="2"/>
      <charset val="134"/>
    </font>
    <font>
      <sz val="9"/>
      <name val="宋体"/>
      <family val="3"/>
      <charset val="134"/>
    </font>
    <font>
      <b/>
      <sz val="20"/>
      <name val="微软雅黑"/>
      <family val="2"/>
      <charset val="134"/>
    </font>
    <font>
      <b/>
      <sz val="12"/>
      <name val="微软雅黑"/>
      <family val="2"/>
      <charset val="134"/>
    </font>
    <font>
      <sz val="10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0"/>
      <color theme="1" tint="4.9989318521683403E-2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2"/>
      <color theme="0"/>
      <name val="微软雅黑"/>
      <family val="2"/>
      <charset val="134"/>
    </font>
    <font>
      <b/>
      <sz val="14"/>
      <name val="Calibri"/>
      <family val="2"/>
    </font>
    <font>
      <sz val="16"/>
      <name val="微软雅黑"/>
      <family val="2"/>
      <charset val="134"/>
    </font>
    <font>
      <b/>
      <sz val="18"/>
      <name val="微软雅黑"/>
      <family val="2"/>
      <charset val="134"/>
    </font>
    <font>
      <b/>
      <sz val="11"/>
      <color theme="1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9">
    <xf numFmtId="0" fontId="0" fillId="0" borderId="0"/>
    <xf numFmtId="0" fontId="1" fillId="0" borderId="0">
      <alignment vertical="center"/>
    </xf>
    <xf numFmtId="0" fontId="3" fillId="0" borderId="0"/>
    <xf numFmtId="0" fontId="2" fillId="0" borderId="0"/>
    <xf numFmtId="43" fontId="3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>
      <alignment vertical="center"/>
    </xf>
  </cellStyleXfs>
  <cellXfs count="73">
    <xf numFmtId="0" fontId="0" fillId="0" borderId="0" xfId="0"/>
    <xf numFmtId="177" fontId="7" fillId="0" borderId="1" xfId="4" applyNumberFormat="1" applyFont="1" applyFill="1" applyBorder="1" applyAlignment="1">
      <alignment wrapText="1"/>
    </xf>
    <xf numFmtId="178" fontId="5" fillId="3" borderId="1" xfId="4" applyNumberFormat="1" applyFont="1" applyFill="1" applyBorder="1" applyAlignment="1">
      <alignment horizontal="center" vertical="center" wrapText="1"/>
    </xf>
    <xf numFmtId="0" fontId="13" fillId="0" borderId="1" xfId="2" applyFont="1" applyFill="1" applyBorder="1" applyAlignment="1">
      <alignment horizontal="left" vertical="center"/>
    </xf>
    <xf numFmtId="178" fontId="7" fillId="0" borderId="1" xfId="4" applyNumberFormat="1" applyFont="1" applyFill="1" applyBorder="1" applyAlignment="1">
      <alignment horizontal="right"/>
    </xf>
    <xf numFmtId="0" fontId="0" fillId="0" borderId="0" xfId="0" applyAlignment="1">
      <alignment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right" vertical="center"/>
    </xf>
    <xf numFmtId="0" fontId="11" fillId="0" borderId="1" xfId="0" applyFont="1" applyFill="1" applyBorder="1" applyAlignment="1">
      <alignment vertical="center" wrapText="1"/>
    </xf>
    <xf numFmtId="178" fontId="15" fillId="0" borderId="1" xfId="4" applyNumberFormat="1" applyFont="1" applyFill="1" applyBorder="1" applyAlignment="1">
      <alignment horizontal="right" vertical="center"/>
    </xf>
    <xf numFmtId="178" fontId="16" fillId="0" borderId="1" xfId="0" applyNumberFormat="1" applyFont="1" applyFill="1" applyBorder="1" applyAlignment="1"/>
    <xf numFmtId="178" fontId="7" fillId="0" borderId="1" xfId="0" applyNumberFormat="1" applyFont="1" applyFill="1" applyBorder="1" applyAlignment="1"/>
    <xf numFmtId="178" fontId="10" fillId="2" borderId="1" xfId="0" applyNumberFormat="1" applyFont="1" applyFill="1" applyBorder="1" applyAlignment="1">
      <alignment vertical="center"/>
    </xf>
    <xf numFmtId="179" fontId="11" fillId="0" borderId="1" xfId="0" applyNumberFormat="1" applyFont="1" applyFill="1" applyBorder="1" applyAlignment="1">
      <alignment vertical="center" wrapText="1"/>
    </xf>
    <xf numFmtId="0" fontId="18" fillId="0" borderId="0" xfId="0" applyFont="1"/>
    <xf numFmtId="176" fontId="5" fillId="3" borderId="1" xfId="0" applyNumberFormat="1" applyFont="1" applyFill="1" applyBorder="1" applyAlignment="1">
      <alignment horizontal="center" vertical="center" wrapText="1"/>
    </xf>
    <xf numFmtId="37" fontId="15" fillId="0" borderId="1" xfId="0" applyNumberFormat="1" applyFont="1" applyFill="1" applyBorder="1" applyAlignment="1" applyProtection="1">
      <alignment vertical="center" wrapText="1"/>
    </xf>
    <xf numFmtId="178" fontId="10" fillId="2" borderId="1" xfId="4" applyNumberFormat="1" applyFont="1" applyFill="1" applyBorder="1" applyAlignment="1"/>
    <xf numFmtId="0" fontId="19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9" fillId="5" borderId="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 wrapText="1"/>
    </xf>
    <xf numFmtId="0" fontId="12" fillId="6" borderId="0" xfId="0" applyFont="1" applyFill="1" applyAlignment="1">
      <alignment vertical="center" wrapText="1"/>
    </xf>
    <xf numFmtId="0" fontId="7" fillId="0" borderId="0" xfId="0" applyFont="1" applyAlignment="1">
      <alignment vertical="center"/>
    </xf>
    <xf numFmtId="180" fontId="7" fillId="0" borderId="0" xfId="0" applyNumberFormat="1" applyFont="1" applyAlignment="1">
      <alignment vertical="center"/>
    </xf>
    <xf numFmtId="0" fontId="20" fillId="7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43" fontId="7" fillId="0" borderId="1" xfId="8" applyFont="1" applyBorder="1" applyAlignment="1">
      <alignment vertical="center"/>
    </xf>
    <xf numFmtId="43" fontId="7" fillId="0" borderId="1" xfId="8" applyNumberFormat="1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1" fillId="8" borderId="1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vertical="center"/>
    </xf>
    <xf numFmtId="49" fontId="0" fillId="0" borderId="0" xfId="0" applyNumberFormat="1"/>
    <xf numFmtId="49" fontId="0" fillId="0" borderId="1" xfId="0" applyNumberFormat="1" applyBorder="1" applyAlignment="1">
      <alignment vertical="center"/>
    </xf>
    <xf numFmtId="49" fontId="0" fillId="0" borderId="1" xfId="0" applyNumberFormat="1" applyBorder="1"/>
    <xf numFmtId="49" fontId="18" fillId="0" borderId="1" xfId="0" applyNumberFormat="1" applyFont="1" applyBorder="1" applyAlignment="1">
      <alignment horizontal="center" vertical="center"/>
    </xf>
    <xf numFmtId="0" fontId="13" fillId="0" borderId="1" xfId="7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49" fontId="24" fillId="8" borderId="1" xfId="0" applyNumberFormat="1" applyFont="1" applyFill="1" applyBorder="1" applyAlignment="1">
      <alignment horizontal="center"/>
    </xf>
    <xf numFmtId="49" fontId="0" fillId="2" borderId="1" xfId="0" applyNumberFormat="1" applyFill="1" applyBorder="1"/>
    <xf numFmtId="49" fontId="18" fillId="0" borderId="5" xfId="0" applyNumberFormat="1" applyFont="1" applyBorder="1" applyAlignment="1">
      <alignment horizontal="center" vertical="center"/>
    </xf>
    <xf numFmtId="0" fontId="23" fillId="5" borderId="0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right"/>
    </xf>
    <xf numFmtId="0" fontId="10" fillId="4" borderId="2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10" fillId="4" borderId="4" xfId="0" applyFont="1" applyFill="1" applyBorder="1" applyAlignment="1">
      <alignment horizontal="left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49" fontId="18" fillId="0" borderId="5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49" fontId="18" fillId="0" borderId="6" xfId="0" applyNumberFormat="1" applyFont="1" applyBorder="1" applyAlignment="1">
      <alignment horizontal="center" vertical="center"/>
    </xf>
    <xf numFmtId="0" fontId="11" fillId="0" borderId="6" xfId="0" applyFont="1" applyFill="1" applyBorder="1" applyAlignment="1">
      <alignment horizontal="left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</cellXfs>
  <cellStyles count="9">
    <cellStyle name="常规" xfId="0" builtinId="0"/>
    <cellStyle name="常规 2" xfId="2"/>
    <cellStyle name="常规 3" xfId="1"/>
    <cellStyle name="常规 3 3" xfId="3"/>
    <cellStyle name="常规 4" xfId="7"/>
    <cellStyle name="千位分隔" xfId="8" builtinId="3"/>
    <cellStyle name="千位分隔 2" xfId="5"/>
    <cellStyle name="千位分隔 2 2" xfId="4"/>
    <cellStyle name="千位分隔 2 3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65"/>
  <sheetViews>
    <sheetView tabSelected="1" topLeftCell="A10" workbookViewId="0">
      <selection activeCell="I5" sqref="I5"/>
    </sheetView>
  </sheetViews>
  <sheetFormatPr defaultRowHeight="16.5" x14ac:dyDescent="0.3"/>
  <cols>
    <col min="3" max="3" width="33.75" customWidth="1"/>
    <col min="4" max="4" width="64.5" customWidth="1"/>
    <col min="5" max="5" width="8" customWidth="1"/>
    <col min="6" max="7" width="5.75" bestFit="1" customWidth="1"/>
    <col min="8" max="8" width="8.5" customWidth="1"/>
    <col min="9" max="9" width="15.125" customWidth="1"/>
    <col min="10" max="10" width="31.25" style="14" customWidth="1"/>
  </cols>
  <sheetData>
    <row r="1" spans="2:10" s="5" customFormat="1" ht="42.6" customHeight="1" x14ac:dyDescent="0.15">
      <c r="B1" s="52" t="s">
        <v>22</v>
      </c>
      <c r="C1" s="52"/>
      <c r="D1" s="52"/>
      <c r="E1" s="42"/>
      <c r="F1" s="42"/>
      <c r="G1" s="42"/>
      <c r="H1" s="42"/>
      <c r="I1" s="42"/>
      <c r="J1" s="42"/>
    </row>
    <row r="2" spans="2:10" s="5" customFormat="1" ht="17.25" x14ac:dyDescent="0.15">
      <c r="B2" s="29"/>
      <c r="C2" s="30" t="s">
        <v>25</v>
      </c>
      <c r="D2" s="31" t="s">
        <v>26</v>
      </c>
      <c r="F2" s="32"/>
      <c r="G2" s="32"/>
      <c r="H2" s="33"/>
      <c r="I2" s="33"/>
    </row>
    <row r="3" spans="2:10" s="5" customFormat="1" ht="18" x14ac:dyDescent="0.15">
      <c r="B3" s="34" t="s">
        <v>23</v>
      </c>
      <c r="C3" s="34" t="s">
        <v>24</v>
      </c>
      <c r="D3" s="34" t="s">
        <v>27</v>
      </c>
      <c r="F3" s="32"/>
      <c r="G3" s="32"/>
      <c r="H3" s="33"/>
      <c r="I3" s="33"/>
    </row>
    <row r="4" spans="2:10" s="5" customFormat="1" ht="17.25" x14ac:dyDescent="0.15">
      <c r="B4" s="35">
        <v>1</v>
      </c>
      <c r="C4" s="36" t="str">
        <f>C12</f>
        <v>项目策划</v>
      </c>
      <c r="D4" s="37">
        <f>I16</f>
        <v>31400</v>
      </c>
      <c r="F4" s="32"/>
      <c r="G4" s="32"/>
      <c r="H4" s="33"/>
      <c r="I4" s="33"/>
    </row>
    <row r="5" spans="2:10" s="5" customFormat="1" ht="17.25" x14ac:dyDescent="0.15">
      <c r="B5" s="35">
        <v>2</v>
      </c>
      <c r="C5" s="36" t="str">
        <f>C17</f>
        <v>文案和设计</v>
      </c>
      <c r="D5" s="38">
        <f>I25</f>
        <v>96500</v>
      </c>
      <c r="F5" s="32"/>
      <c r="G5" s="32"/>
      <c r="H5" s="33"/>
      <c r="I5" s="33"/>
    </row>
    <row r="6" spans="2:10" s="5" customFormat="1" ht="17.25" x14ac:dyDescent="0.15">
      <c r="B6" s="35">
        <v>3</v>
      </c>
      <c r="C6" s="36" t="str">
        <f>C26</f>
        <v>视频制作</v>
      </c>
      <c r="D6" s="38">
        <f>I38</f>
        <v>523650</v>
      </c>
      <c r="F6" s="32"/>
      <c r="G6" s="32"/>
      <c r="H6" s="33"/>
      <c r="I6" s="33"/>
    </row>
    <row r="7" spans="2:10" s="5" customFormat="1" ht="17.25" x14ac:dyDescent="0.15">
      <c r="B7" s="35">
        <v>4</v>
      </c>
      <c r="C7" s="36" t="s">
        <v>28</v>
      </c>
      <c r="D7" s="38">
        <f>I41</f>
        <v>39093</v>
      </c>
      <c r="F7" s="32"/>
      <c r="G7" s="32"/>
      <c r="H7" s="33"/>
      <c r="I7" s="33"/>
    </row>
    <row r="8" spans="2:10" s="5" customFormat="1" ht="17.25" x14ac:dyDescent="0.15">
      <c r="B8" s="39"/>
      <c r="C8" s="36" t="s">
        <v>29</v>
      </c>
      <c r="D8" s="38">
        <f>SUM(D4:D7)</f>
        <v>690643</v>
      </c>
      <c r="F8" s="32"/>
      <c r="G8" s="32"/>
      <c r="H8" s="33"/>
      <c r="I8" s="33"/>
    </row>
    <row r="9" spans="2:10" s="5" customFormat="1" ht="17.25" x14ac:dyDescent="0.15">
      <c r="B9" s="39"/>
      <c r="C9" s="36"/>
      <c r="D9" s="38"/>
      <c r="F9" s="32"/>
      <c r="G9" s="32"/>
      <c r="H9" s="33"/>
      <c r="I9" s="33"/>
    </row>
    <row r="10" spans="2:10" s="5" customFormat="1" ht="42.6" customHeight="1" x14ac:dyDescent="0.15">
      <c r="B10" s="70" t="s">
        <v>39</v>
      </c>
      <c r="C10" s="70"/>
      <c r="D10" s="70"/>
      <c r="E10" s="70"/>
      <c r="F10" s="23"/>
      <c r="G10" s="23"/>
      <c r="H10" s="23"/>
      <c r="I10" s="23"/>
      <c r="J10" s="23"/>
    </row>
    <row r="11" spans="2:10" s="5" customFormat="1" ht="28.9" customHeight="1" x14ac:dyDescent="0.15">
      <c r="B11" s="40" t="s">
        <v>30</v>
      </c>
      <c r="C11" s="72" t="s">
        <v>31</v>
      </c>
      <c r="D11" s="72"/>
      <c r="E11" s="24" t="s">
        <v>32</v>
      </c>
      <c r="F11" s="24" t="s">
        <v>33</v>
      </c>
      <c r="G11" s="24" t="s">
        <v>34</v>
      </c>
      <c r="H11" s="15" t="s">
        <v>35</v>
      </c>
      <c r="I11" s="2" t="s">
        <v>36</v>
      </c>
      <c r="J11" s="15" t="s">
        <v>37</v>
      </c>
    </row>
    <row r="12" spans="2:10" s="5" customFormat="1" ht="18.75" x14ac:dyDescent="0.15">
      <c r="B12" s="41">
        <v>1</v>
      </c>
      <c r="C12" s="71" t="s">
        <v>38</v>
      </c>
      <c r="D12" s="71"/>
      <c r="E12" s="71"/>
      <c r="F12" s="71"/>
      <c r="G12" s="71"/>
      <c r="H12" s="71"/>
      <c r="I12" s="71"/>
      <c r="J12" s="71"/>
    </row>
    <row r="13" spans="2:10" s="5" customFormat="1" ht="33.6" customHeight="1" x14ac:dyDescent="0.15">
      <c r="B13" s="46" t="s">
        <v>40</v>
      </c>
      <c r="C13" s="64" t="s">
        <v>49</v>
      </c>
      <c r="D13" s="47" t="s">
        <v>62</v>
      </c>
      <c r="E13" s="48" t="s">
        <v>50</v>
      </c>
      <c r="F13" s="7">
        <v>16</v>
      </c>
      <c r="G13" s="7">
        <v>1</v>
      </c>
      <c r="H13" s="7">
        <v>800</v>
      </c>
      <c r="I13" s="9">
        <f>F13*G13*H13</f>
        <v>12800</v>
      </c>
      <c r="J13" s="19"/>
    </row>
    <row r="14" spans="2:10" s="5" customFormat="1" ht="24.6" customHeight="1" x14ac:dyDescent="0.15">
      <c r="B14" s="46" t="s">
        <v>43</v>
      </c>
      <c r="C14" s="65"/>
      <c r="D14" s="27" t="s">
        <v>61</v>
      </c>
      <c r="E14" s="48" t="s">
        <v>59</v>
      </c>
      <c r="F14" s="7">
        <v>12</v>
      </c>
      <c r="G14" s="7">
        <v>1</v>
      </c>
      <c r="H14" s="7">
        <v>800</v>
      </c>
      <c r="I14" s="9">
        <f t="shared" ref="I14:I15" si="0">F14*G14*H14</f>
        <v>9600</v>
      </c>
      <c r="J14" s="21"/>
    </row>
    <row r="15" spans="2:10" s="5" customFormat="1" x14ac:dyDescent="0.15">
      <c r="B15" s="46" t="s">
        <v>44</v>
      </c>
      <c r="C15" s="27" t="s">
        <v>58</v>
      </c>
      <c r="D15" s="27" t="s">
        <v>63</v>
      </c>
      <c r="E15" s="48" t="s">
        <v>50</v>
      </c>
      <c r="F15" s="7">
        <v>18</v>
      </c>
      <c r="G15" s="7">
        <v>1</v>
      </c>
      <c r="H15" s="7">
        <v>500</v>
      </c>
      <c r="I15" s="9">
        <f t="shared" si="0"/>
        <v>9000</v>
      </c>
      <c r="J15" s="21"/>
    </row>
    <row r="16" spans="2:10" ht="18" x14ac:dyDescent="0.35">
      <c r="B16" s="45"/>
      <c r="C16" s="57" t="s">
        <v>2</v>
      </c>
      <c r="D16" s="57"/>
      <c r="E16" s="57"/>
      <c r="F16" s="57"/>
      <c r="G16" s="57"/>
      <c r="H16" s="57"/>
      <c r="I16" s="10">
        <f>SUM(I13:I15)</f>
        <v>31400</v>
      </c>
      <c r="J16" s="4"/>
    </row>
    <row r="17" spans="2:10" s="5" customFormat="1" ht="18.75" x14ac:dyDescent="0.15">
      <c r="B17" s="41">
        <v>2</v>
      </c>
      <c r="C17" s="71" t="s">
        <v>42</v>
      </c>
      <c r="D17" s="71"/>
      <c r="E17" s="71"/>
      <c r="F17" s="71"/>
      <c r="G17" s="71"/>
      <c r="H17" s="71"/>
      <c r="I17" s="71"/>
      <c r="J17" s="71"/>
    </row>
    <row r="18" spans="2:10" s="5" customFormat="1" ht="16.5" customHeight="1" x14ac:dyDescent="0.15">
      <c r="B18" s="66" t="s">
        <v>45</v>
      </c>
      <c r="C18" s="64" t="s">
        <v>51</v>
      </c>
      <c r="D18" s="47" t="s">
        <v>60</v>
      </c>
      <c r="E18" s="6" t="s">
        <v>59</v>
      </c>
      <c r="F18" s="7">
        <v>20</v>
      </c>
      <c r="G18" s="7">
        <v>1</v>
      </c>
      <c r="H18" s="7">
        <v>800</v>
      </c>
      <c r="I18" s="9">
        <f>F18*G18*H18</f>
        <v>16000</v>
      </c>
      <c r="J18" s="19"/>
    </row>
    <row r="19" spans="2:10" s="5" customFormat="1" ht="16.5" customHeight="1" x14ac:dyDescent="0.15">
      <c r="B19" s="67"/>
      <c r="C19" s="65"/>
      <c r="D19" s="47" t="s">
        <v>52</v>
      </c>
      <c r="E19" s="6" t="s">
        <v>69</v>
      </c>
      <c r="F19" s="7">
        <v>6</v>
      </c>
      <c r="G19" s="7">
        <v>1</v>
      </c>
      <c r="H19" s="7">
        <v>5000</v>
      </c>
      <c r="I19" s="9">
        <f t="shared" ref="I19:I23" si="1">F19*G19*H19</f>
        <v>30000</v>
      </c>
      <c r="J19" s="19"/>
    </row>
    <row r="20" spans="2:10" s="5" customFormat="1" ht="24.6" customHeight="1" x14ac:dyDescent="0.15">
      <c r="B20" s="46" t="s">
        <v>46</v>
      </c>
      <c r="C20" s="8" t="s">
        <v>53</v>
      </c>
      <c r="D20" s="47" t="s">
        <v>64</v>
      </c>
      <c r="E20" s="6" t="s">
        <v>56</v>
      </c>
      <c r="F20" s="7">
        <v>1</v>
      </c>
      <c r="G20" s="7">
        <v>1</v>
      </c>
      <c r="H20" s="7">
        <v>2700</v>
      </c>
      <c r="I20" s="9">
        <f t="shared" si="1"/>
        <v>2700</v>
      </c>
      <c r="J20" s="21"/>
    </row>
    <row r="21" spans="2:10" s="5" customFormat="1" x14ac:dyDescent="0.15">
      <c r="B21" s="46" t="s">
        <v>47</v>
      </c>
      <c r="C21" s="8" t="s">
        <v>54</v>
      </c>
      <c r="D21" s="27"/>
      <c r="E21" s="6" t="s">
        <v>65</v>
      </c>
      <c r="F21" s="7">
        <v>1</v>
      </c>
      <c r="G21" s="7">
        <v>1</v>
      </c>
      <c r="H21" s="7">
        <v>1000</v>
      </c>
      <c r="I21" s="9">
        <f t="shared" si="1"/>
        <v>1000</v>
      </c>
      <c r="J21" s="21"/>
    </row>
    <row r="22" spans="2:10" s="5" customFormat="1" x14ac:dyDescent="0.15">
      <c r="B22" s="46" t="s">
        <v>48</v>
      </c>
      <c r="C22" s="8" t="s">
        <v>55</v>
      </c>
      <c r="D22" s="27" t="s">
        <v>68</v>
      </c>
      <c r="E22" s="6" t="s">
        <v>56</v>
      </c>
      <c r="F22" s="7">
        <v>12</v>
      </c>
      <c r="G22" s="7">
        <v>1</v>
      </c>
      <c r="H22" s="7">
        <v>900</v>
      </c>
      <c r="I22" s="9">
        <f t="shared" si="1"/>
        <v>10800</v>
      </c>
      <c r="J22" s="26"/>
    </row>
    <row r="23" spans="2:10" s="5" customFormat="1" x14ac:dyDescent="0.15">
      <c r="B23" s="46" t="s">
        <v>67</v>
      </c>
      <c r="C23" s="8" t="s">
        <v>70</v>
      </c>
      <c r="D23" s="27" t="s">
        <v>71</v>
      </c>
      <c r="E23" s="6" t="s">
        <v>57</v>
      </c>
      <c r="F23" s="7">
        <v>12</v>
      </c>
      <c r="G23" s="7">
        <v>5</v>
      </c>
      <c r="H23" s="7">
        <v>600</v>
      </c>
      <c r="I23" s="9">
        <f t="shared" si="1"/>
        <v>36000</v>
      </c>
      <c r="J23" s="19"/>
    </row>
    <row r="24" spans="2:10" s="5" customFormat="1" x14ac:dyDescent="0.15">
      <c r="B24" s="44"/>
      <c r="C24" s="8"/>
      <c r="D24" s="27"/>
      <c r="E24" s="6"/>
      <c r="F24" s="7"/>
      <c r="G24" s="7"/>
      <c r="H24" s="7"/>
      <c r="I24" s="9"/>
      <c r="J24" s="19"/>
    </row>
    <row r="25" spans="2:10" ht="18" x14ac:dyDescent="0.35">
      <c r="B25" s="45"/>
      <c r="C25" s="57" t="s">
        <v>2</v>
      </c>
      <c r="D25" s="57"/>
      <c r="E25" s="57"/>
      <c r="F25" s="57"/>
      <c r="G25" s="57"/>
      <c r="H25" s="57"/>
      <c r="I25" s="10">
        <f>SUM(I18:I24)</f>
        <v>96500</v>
      </c>
      <c r="J25" s="4"/>
    </row>
    <row r="26" spans="2:10" s="5" customFormat="1" ht="18.75" x14ac:dyDescent="0.15">
      <c r="B26" s="41">
        <v>3</v>
      </c>
      <c r="C26" s="71" t="s">
        <v>41</v>
      </c>
      <c r="D26" s="71"/>
      <c r="E26" s="71"/>
      <c r="F26" s="71"/>
      <c r="G26" s="71"/>
      <c r="H26" s="71"/>
      <c r="I26" s="71"/>
      <c r="J26" s="71"/>
    </row>
    <row r="27" spans="2:10" s="5" customFormat="1" ht="16.5" customHeight="1" x14ac:dyDescent="0.15">
      <c r="B27" s="51" t="s">
        <v>74</v>
      </c>
      <c r="C27" s="25" t="s">
        <v>83</v>
      </c>
      <c r="D27" s="47" t="s">
        <v>72</v>
      </c>
      <c r="E27" s="6" t="s">
        <v>1</v>
      </c>
      <c r="F27" s="7">
        <v>4</v>
      </c>
      <c r="G27" s="7">
        <v>16</v>
      </c>
      <c r="H27" s="7">
        <v>500</v>
      </c>
      <c r="I27" s="9">
        <f>F27*G27*H27</f>
        <v>32000</v>
      </c>
      <c r="J27" s="19"/>
    </row>
    <row r="28" spans="2:10" s="5" customFormat="1" ht="15" customHeight="1" x14ac:dyDescent="0.15">
      <c r="B28" s="51" t="s">
        <v>75</v>
      </c>
      <c r="C28" s="8" t="s">
        <v>0</v>
      </c>
      <c r="D28" s="27" t="s">
        <v>3</v>
      </c>
      <c r="E28" s="6" t="s">
        <v>1</v>
      </c>
      <c r="F28" s="7">
        <v>4</v>
      </c>
      <c r="G28" s="7">
        <v>16</v>
      </c>
      <c r="H28" s="7">
        <v>500</v>
      </c>
      <c r="I28" s="9">
        <f t="shared" ref="I28:I30" si="2">F28*G28*H28</f>
        <v>32000</v>
      </c>
      <c r="J28" s="26"/>
    </row>
    <row r="29" spans="2:10" s="5" customFormat="1" ht="15.6" customHeight="1" x14ac:dyDescent="0.15">
      <c r="B29" s="66" t="s">
        <v>76</v>
      </c>
      <c r="C29" s="55" t="s">
        <v>73</v>
      </c>
      <c r="D29" s="27" t="s">
        <v>5</v>
      </c>
      <c r="E29" s="6" t="s">
        <v>17</v>
      </c>
      <c r="F29" s="7">
        <v>1</v>
      </c>
      <c r="G29" s="7">
        <v>16</v>
      </c>
      <c r="H29" s="7">
        <v>2000</v>
      </c>
      <c r="I29" s="9">
        <f t="shared" si="2"/>
        <v>32000</v>
      </c>
      <c r="J29" s="19"/>
    </row>
    <row r="30" spans="2:10" s="5" customFormat="1" ht="15.6" customHeight="1" x14ac:dyDescent="0.15">
      <c r="B30" s="67"/>
      <c r="C30" s="55"/>
      <c r="D30" s="27" t="s">
        <v>6</v>
      </c>
      <c r="E30" s="6" t="s">
        <v>7</v>
      </c>
      <c r="F30" s="7">
        <v>1</v>
      </c>
      <c r="G30" s="7">
        <v>16</v>
      </c>
      <c r="H30" s="7">
        <v>1000</v>
      </c>
      <c r="I30" s="9">
        <f t="shared" si="2"/>
        <v>16000</v>
      </c>
      <c r="J30" s="19"/>
    </row>
    <row r="31" spans="2:10" s="5" customFormat="1" ht="15.6" customHeight="1" x14ac:dyDescent="0.15">
      <c r="B31" s="66" t="s">
        <v>77</v>
      </c>
      <c r="C31" s="64" t="s">
        <v>79</v>
      </c>
      <c r="D31" s="47" t="s">
        <v>80</v>
      </c>
      <c r="E31" s="3" t="s">
        <v>81</v>
      </c>
      <c r="F31" s="7">
        <v>12</v>
      </c>
      <c r="G31" s="7">
        <v>16</v>
      </c>
      <c r="H31" s="7">
        <v>500</v>
      </c>
      <c r="I31" s="9">
        <f t="shared" ref="I31:I37" si="3">F31*G31*H31</f>
        <v>96000</v>
      </c>
      <c r="J31" s="22"/>
    </row>
    <row r="32" spans="2:10" s="5" customFormat="1" ht="15.6" customHeight="1" x14ac:dyDescent="0.15">
      <c r="B32" s="68"/>
      <c r="C32" s="69"/>
      <c r="D32" s="8" t="s">
        <v>82</v>
      </c>
      <c r="E32" s="6" t="s">
        <v>59</v>
      </c>
      <c r="F32" s="7">
        <v>16</v>
      </c>
      <c r="G32" s="7">
        <v>16</v>
      </c>
      <c r="H32" s="7">
        <v>700</v>
      </c>
      <c r="I32" s="9">
        <f t="shared" si="3"/>
        <v>179200</v>
      </c>
      <c r="J32" s="28"/>
    </row>
    <row r="33" spans="2:10" s="5" customFormat="1" ht="15.6" customHeight="1" x14ac:dyDescent="0.15">
      <c r="B33" s="68"/>
      <c r="C33" s="69"/>
      <c r="D33" s="27" t="s">
        <v>13</v>
      </c>
      <c r="E33" s="6" t="s">
        <v>8</v>
      </c>
      <c r="F33" s="7">
        <v>5</v>
      </c>
      <c r="G33" s="7">
        <v>16</v>
      </c>
      <c r="H33" s="7">
        <v>800</v>
      </c>
      <c r="I33" s="9">
        <f t="shared" si="3"/>
        <v>64000</v>
      </c>
      <c r="J33" s="22"/>
    </row>
    <row r="34" spans="2:10" s="5" customFormat="1" ht="15.6" customHeight="1" x14ac:dyDescent="0.15">
      <c r="B34" s="68"/>
      <c r="C34" s="65"/>
      <c r="D34" s="27" t="s">
        <v>11</v>
      </c>
      <c r="E34" s="6" t="s">
        <v>12</v>
      </c>
      <c r="F34" s="7">
        <v>5</v>
      </c>
      <c r="G34" s="7">
        <v>1</v>
      </c>
      <c r="H34" s="16">
        <v>1050</v>
      </c>
      <c r="I34" s="9">
        <f t="shared" si="3"/>
        <v>5250</v>
      </c>
      <c r="J34" s="20"/>
    </row>
    <row r="35" spans="2:10" s="5" customFormat="1" ht="16.5" customHeight="1" x14ac:dyDescent="0.15">
      <c r="B35" s="66" t="s">
        <v>78</v>
      </c>
      <c r="C35" s="55" t="s">
        <v>18</v>
      </c>
      <c r="D35" s="27" t="s">
        <v>19</v>
      </c>
      <c r="E35" s="3" t="s">
        <v>14</v>
      </c>
      <c r="F35" s="7">
        <v>2</v>
      </c>
      <c r="G35" s="7">
        <v>16</v>
      </c>
      <c r="H35" s="7">
        <v>300</v>
      </c>
      <c r="I35" s="9">
        <f t="shared" si="3"/>
        <v>9600</v>
      </c>
      <c r="J35" s="56"/>
    </row>
    <row r="36" spans="2:10" s="5" customFormat="1" ht="16.5" customHeight="1" x14ac:dyDescent="0.15">
      <c r="B36" s="68"/>
      <c r="C36" s="55"/>
      <c r="D36" s="3" t="s">
        <v>20</v>
      </c>
      <c r="E36" s="3" t="s">
        <v>16</v>
      </c>
      <c r="F36" s="7">
        <v>2</v>
      </c>
      <c r="G36" s="7">
        <v>16</v>
      </c>
      <c r="H36" s="7">
        <v>1500</v>
      </c>
      <c r="I36" s="9">
        <f t="shared" si="3"/>
        <v>48000</v>
      </c>
      <c r="J36" s="56"/>
    </row>
    <row r="37" spans="2:10" s="5" customFormat="1" ht="16.5" customHeight="1" x14ac:dyDescent="0.15">
      <c r="B37" s="67"/>
      <c r="C37" s="55"/>
      <c r="D37" s="3" t="s">
        <v>21</v>
      </c>
      <c r="E37" s="3" t="s">
        <v>15</v>
      </c>
      <c r="F37" s="7">
        <v>1</v>
      </c>
      <c r="G37" s="7">
        <v>16</v>
      </c>
      <c r="H37" s="7">
        <v>600</v>
      </c>
      <c r="I37" s="9">
        <f t="shared" si="3"/>
        <v>9600</v>
      </c>
      <c r="J37" s="56"/>
    </row>
    <row r="38" spans="2:10" ht="18" x14ac:dyDescent="0.35">
      <c r="B38" s="45"/>
      <c r="C38" s="57" t="s">
        <v>2</v>
      </c>
      <c r="D38" s="57"/>
      <c r="E38" s="57"/>
      <c r="F38" s="57"/>
      <c r="G38" s="57"/>
      <c r="H38" s="57"/>
      <c r="I38" s="10">
        <f>SUM(I27:I37)</f>
        <v>523650</v>
      </c>
      <c r="J38" s="4"/>
    </row>
    <row r="39" spans="2:10" ht="18" x14ac:dyDescent="0.35">
      <c r="B39" s="45"/>
      <c r="C39" s="57" t="s">
        <v>9</v>
      </c>
      <c r="D39" s="57"/>
      <c r="E39" s="57"/>
      <c r="F39" s="57"/>
      <c r="G39" s="57"/>
      <c r="H39" s="57"/>
      <c r="I39" s="11">
        <f>I38+I25+I16</f>
        <v>651550</v>
      </c>
      <c r="J39" s="4"/>
    </row>
    <row r="40" spans="2:10" ht="18" x14ac:dyDescent="0.35">
      <c r="B40" s="49" t="s">
        <v>66</v>
      </c>
      <c r="C40" s="58" t="s">
        <v>84</v>
      </c>
      <c r="D40" s="59"/>
      <c r="E40" s="59"/>
      <c r="F40" s="59"/>
      <c r="G40" s="59"/>
      <c r="H40" s="59"/>
      <c r="I40" s="59"/>
      <c r="J40" s="60"/>
    </row>
    <row r="41" spans="2:10" ht="17.25" x14ac:dyDescent="0.3">
      <c r="B41" s="45"/>
      <c r="C41" s="18" t="s">
        <v>4</v>
      </c>
      <c r="D41" s="54">
        <v>0.06</v>
      </c>
      <c r="E41" s="54"/>
      <c r="F41" s="54"/>
      <c r="G41" s="54"/>
      <c r="H41" s="54"/>
      <c r="I41" s="13">
        <f>I39*D41</f>
        <v>39093</v>
      </c>
      <c r="J41" s="1"/>
    </row>
    <row r="42" spans="2:10" ht="17.25" x14ac:dyDescent="0.15">
      <c r="B42" s="45"/>
      <c r="C42" s="61"/>
      <c r="D42" s="62"/>
      <c r="E42" s="62"/>
      <c r="F42" s="62"/>
      <c r="G42" s="62"/>
      <c r="H42" s="62"/>
      <c r="I42" s="62"/>
      <c r="J42" s="63"/>
    </row>
    <row r="43" spans="2:10" ht="18" x14ac:dyDescent="0.35">
      <c r="B43" s="50"/>
      <c r="C43" s="53" t="s">
        <v>10</v>
      </c>
      <c r="D43" s="53"/>
      <c r="E43" s="53"/>
      <c r="F43" s="53"/>
      <c r="G43" s="53"/>
      <c r="H43" s="53"/>
      <c r="I43" s="12">
        <f>I39+I41</f>
        <v>690643</v>
      </c>
      <c r="J43" s="17"/>
    </row>
    <row r="44" spans="2:10" x14ac:dyDescent="0.3">
      <c r="B44" s="43"/>
    </row>
    <row r="45" spans="2:10" x14ac:dyDescent="0.3">
      <c r="B45" s="43"/>
    </row>
    <row r="46" spans="2:10" x14ac:dyDescent="0.3">
      <c r="B46" s="43"/>
    </row>
    <row r="47" spans="2:10" x14ac:dyDescent="0.3">
      <c r="B47" s="43"/>
    </row>
    <row r="48" spans="2:10" x14ac:dyDescent="0.3">
      <c r="B48" s="43"/>
    </row>
    <row r="49" spans="2:2" x14ac:dyDescent="0.3">
      <c r="B49" s="43"/>
    </row>
    <row r="50" spans="2:2" x14ac:dyDescent="0.3">
      <c r="B50" s="43"/>
    </row>
    <row r="51" spans="2:2" x14ac:dyDescent="0.3">
      <c r="B51" s="43"/>
    </row>
    <row r="52" spans="2:2" x14ac:dyDescent="0.3">
      <c r="B52" s="43"/>
    </row>
    <row r="53" spans="2:2" x14ac:dyDescent="0.3">
      <c r="B53" s="43"/>
    </row>
    <row r="54" spans="2:2" x14ac:dyDescent="0.3">
      <c r="B54" s="43"/>
    </row>
    <row r="55" spans="2:2" x14ac:dyDescent="0.3">
      <c r="B55" s="43"/>
    </row>
    <row r="56" spans="2:2" x14ac:dyDescent="0.3">
      <c r="B56" s="43"/>
    </row>
    <row r="57" spans="2:2" x14ac:dyDescent="0.3">
      <c r="B57" s="43"/>
    </row>
    <row r="58" spans="2:2" x14ac:dyDescent="0.3">
      <c r="B58" s="43"/>
    </row>
    <row r="59" spans="2:2" x14ac:dyDescent="0.3">
      <c r="B59" s="43"/>
    </row>
    <row r="60" spans="2:2" x14ac:dyDescent="0.3">
      <c r="B60" s="43"/>
    </row>
    <row r="61" spans="2:2" x14ac:dyDescent="0.3">
      <c r="B61" s="43"/>
    </row>
    <row r="62" spans="2:2" x14ac:dyDescent="0.3">
      <c r="B62" s="43"/>
    </row>
    <row r="63" spans="2:2" x14ac:dyDescent="0.3">
      <c r="B63" s="43"/>
    </row>
    <row r="64" spans="2:2" x14ac:dyDescent="0.3">
      <c r="B64" s="43"/>
    </row>
    <row r="65" spans="2:2" x14ac:dyDescent="0.3">
      <c r="B65" s="43"/>
    </row>
  </sheetData>
  <mergeCells count="24">
    <mergeCell ref="C38:H38"/>
    <mergeCell ref="C11:D11"/>
    <mergeCell ref="C12:J12"/>
    <mergeCell ref="C26:J26"/>
    <mergeCell ref="C29:C30"/>
    <mergeCell ref="C16:H16"/>
    <mergeCell ref="C17:J17"/>
    <mergeCell ref="C25:H25"/>
    <mergeCell ref="B1:D1"/>
    <mergeCell ref="C43:H43"/>
    <mergeCell ref="D41:H41"/>
    <mergeCell ref="C35:C37"/>
    <mergeCell ref="J35:J37"/>
    <mergeCell ref="C39:H39"/>
    <mergeCell ref="C40:J40"/>
    <mergeCell ref="C42:J42"/>
    <mergeCell ref="C13:C14"/>
    <mergeCell ref="C18:C19"/>
    <mergeCell ref="B18:B19"/>
    <mergeCell ref="B29:B30"/>
    <mergeCell ref="B31:B34"/>
    <mergeCell ref="B35:B37"/>
    <mergeCell ref="C31:C34"/>
    <mergeCell ref="B10:E10"/>
  </mergeCells>
  <phoneticPr fontId="6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2019-10-16T03:14:07Z</dcterms:modified>
</cp:coreProperties>
</file>