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40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<sst xmlns="http://schemas.openxmlformats.org/spreadsheetml/2006/main" count="106" uniqueCount="66">
  <si>
    <t>报价单</t>
  </si>
  <si>
    <t xml:space="preserve">项目名称： </t>
  </si>
  <si>
    <t xml:space="preserve"> 美敦力GST品牌升级策划</t>
  </si>
  <si>
    <t>供应商名称：</t>
  </si>
  <si>
    <t xml:space="preserve">上海麦田公共关系咨询有限公司 </t>
  </si>
  <si>
    <t>联系人：</t>
  </si>
  <si>
    <t>Ivy</t>
  </si>
  <si>
    <t>联系方式（电话和邮箱）：</t>
  </si>
  <si>
    <t>ivy.yang@ubs-cn.com</t>
  </si>
  <si>
    <t>总价：</t>
  </si>
  <si>
    <t>内容</t>
  </si>
  <si>
    <t>总计</t>
  </si>
  <si>
    <t>1</t>
  </si>
  <si>
    <t>公关公司设计策划费用</t>
  </si>
  <si>
    <t>2</t>
  </si>
  <si>
    <t>服务费</t>
  </si>
  <si>
    <t>3</t>
  </si>
  <si>
    <t>第三方费用及其他</t>
  </si>
  <si>
    <t>4</t>
  </si>
  <si>
    <t>公关公司差旅费用及其他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</si>
  <si>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</si>
  <si>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</si>
  <si>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</si>
  <si>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</si>
  <si>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</si>
  <si>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</si>
  <si>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公关公司设计策划费用：</t>
  </si>
  <si>
    <t>#</t>
  </si>
  <si>
    <t>费用描述</t>
  </si>
  <si>
    <t>单价</t>
  </si>
  <si>
    <t>数量</t>
  </si>
  <si>
    <t>总价</t>
  </si>
  <si>
    <t>备注</t>
  </si>
  <si>
    <t>GST品牌策划</t>
  </si>
  <si>
    <t>品牌故事撰写</t>
  </si>
  <si>
    <t>单位：小时</t>
  </si>
  <si>
    <t>slogan提炼</t>
  </si>
  <si>
    <t>平面设计</t>
  </si>
  <si>
    <t>主视觉设计</t>
  </si>
  <si>
    <t>快幕秀（ES-电外科/Suture-缝线家族）</t>
  </si>
  <si>
    <t>产品视觉延展设计</t>
  </si>
  <si>
    <t>长图设计</t>
  </si>
  <si>
    <t>完稿输出</t>
  </si>
  <si>
    <t>Total Fee before Tax</t>
  </si>
  <si>
    <t>服务费：</t>
  </si>
  <si>
    <t>第三方服务费</t>
  </si>
  <si>
    <t>媒体购买金额</t>
  </si>
  <si>
    <t>服务费比率</t>
  </si>
  <si>
    <t xml:space="preserve">Total </t>
  </si>
  <si>
    <t>第三方费用及其他:</t>
  </si>
  <si>
    <t>品牌演绎视频制作</t>
  </si>
  <si>
    <t>素材整理</t>
  </si>
  <si>
    <t>2000</t>
  </si>
  <si>
    <t>特效包装</t>
  </si>
  <si>
    <t>5000</t>
  </si>
  <si>
    <t>视频初剪</t>
  </si>
  <si>
    <t>视频精简</t>
  </si>
  <si>
    <t>3000</t>
  </si>
  <si>
    <t>音视频剪辑制作</t>
  </si>
  <si>
    <t>字幕处理</t>
  </si>
  <si>
    <t>1500</t>
  </si>
  <si>
    <t>公关公司差旅费用（如有）：</t>
  </si>
  <si>
    <t>具体项目 （交通/住宿/餐饮）</t>
  </si>
  <si>
    <t>具体描述</t>
  </si>
  <si>
    <t>交通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</si>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</sst>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 &quot;"/>
    <numFmt numFmtId="177" formatCode="\¥#,##0&quot; &quot;;&quot;(¥&quot;#,##0\)"/>
    <numFmt numFmtId="178" formatCode="#,##0&quot; &quot;;\(#,##0\)"/>
    <numFmt numFmtId="179" formatCode="0.0%"/>
    <numFmt numFmtId="180" formatCode="0.00&quot; &quot;"/>
  </numFmts>
  <fonts count="34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i/>
      <sz val="12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134"/>
    </font>
    <font>
      <u/>
      <sz val="11"/>
      <color rgb="FF0000FF"/>
      <name val="Helvetica Neue"/>
      <charset val="0"/>
      <scheme val="minor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2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9" applyNumberFormat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25" fillId="9" borderId="29" applyNumberFormat="0" applyAlignment="0" applyProtection="0">
      <alignment vertical="center"/>
    </xf>
    <xf numFmtId="0" fontId="26" fillId="10" borderId="31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2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49" fontId="4" fillId="2" borderId="9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49" fontId="1" fillId="2" borderId="9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right" vertical="center"/>
    </xf>
    <xf numFmtId="49" fontId="1" fillId="5" borderId="14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left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 wrapText="1"/>
    </xf>
    <xf numFmtId="49" fontId="9" fillId="4" borderId="10" xfId="0" applyNumberFormat="1" applyFont="1" applyFill="1" applyBorder="1" applyAlignment="1">
      <alignment horizontal="left" vertical="center" wrapText="1"/>
    </xf>
    <xf numFmtId="49" fontId="9" fillId="4" borderId="11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/>
    <xf numFmtId="0" fontId="2" fillId="2" borderId="16" xfId="0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49" fontId="12" fillId="2" borderId="6" xfId="6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right" vertical="center"/>
    </xf>
    <xf numFmtId="0" fontId="6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1" fillId="5" borderId="14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6" fillId="6" borderId="1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center"/>
    </xf>
    <xf numFmtId="177" fontId="8" fillId="0" borderId="13" xfId="0" applyNumberFormat="1" applyFont="1" applyFill="1" applyBorder="1" applyAlignment="1">
      <alignment horizontal="center" vertical="center"/>
    </xf>
    <xf numFmtId="0" fontId="6" fillId="6" borderId="14" xfId="0" applyNumberFormat="1" applyFont="1" applyFill="1" applyBorder="1" applyAlignment="1">
      <alignment horizontal="right" vertical="center" wrapText="1"/>
    </xf>
    <xf numFmtId="177" fontId="6" fillId="6" borderId="14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178" fontId="2" fillId="2" borderId="13" xfId="0" applyNumberFormat="1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center" vertical="center"/>
    </xf>
    <xf numFmtId="178" fontId="1" fillId="2" borderId="19" xfId="0" applyNumberFormat="1" applyFont="1" applyFill="1" applyBorder="1" applyAlignment="1">
      <alignment horizontal="center" vertical="center"/>
    </xf>
    <xf numFmtId="178" fontId="1" fillId="2" borderId="14" xfId="0" applyNumberFormat="1" applyFont="1" applyFill="1" applyBorder="1" applyAlignment="1">
      <alignment horizontal="center" vertical="center"/>
    </xf>
    <xf numFmtId="178" fontId="1" fillId="2" borderId="2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178" fontId="1" fillId="5" borderId="14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/>
    <xf numFmtId="179" fontId="2" fillId="2" borderId="13" xfId="0" applyNumberFormat="1" applyFont="1" applyFill="1" applyBorder="1" applyAlignment="1">
      <alignment horizontal="center" vertical="center"/>
    </xf>
    <xf numFmtId="49" fontId="9" fillId="4" borderId="18" xfId="0" applyNumberFormat="1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177" fontId="6" fillId="6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>
      <alignment horizontal="center"/>
    </xf>
    <xf numFmtId="0" fontId="13" fillId="0" borderId="19" xfId="0" applyNumberFormat="1" applyFont="1" applyFill="1" applyBorder="1" applyAlignment="1">
      <alignment vertical="center"/>
    </xf>
    <xf numFmtId="0" fontId="13" fillId="6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180" fontId="2" fillId="2" borderId="24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178" fontId="1" fillId="5" borderId="20" xfId="0" applyNumberFormat="1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/>
    <xf numFmtId="0" fontId="0" fillId="0" borderId="0" xfId="0" applyNumberFormat="1" applyFont="1" applyFill="1" applyAlignment="1">
      <alignment vertical="center"/>
    </xf>
    <xf numFmtId="0" fontId="0" fillId="2" borderId="2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X51"/>
  <sheetViews>
    <sheetView showGridLines="0" tabSelected="1" zoomScale="64" zoomScaleNormal="64" workbookViewId="0">
      <selection activeCell="G9" sqref="G9"/>
    </sheetView>
  </sheetViews>
  <sheetFormatPr defaultColWidth="8.82692307692308" defaultRowHeight="17.25" customHeight="1"/>
  <cols>
    <col min="2" max="2" width="5.33653846153846" style="1" customWidth="1"/>
    <col min="3" max="3" width="31.7019230769231" style="1" customWidth="1"/>
    <col min="4" max="5" width="30.8557692307692" style="1" customWidth="1"/>
    <col min="6" max="6" width="11.5" style="1" customWidth="1"/>
    <col min="7" max="8" width="11.1826923076923" style="1" customWidth="1"/>
    <col min="9" max="9" width="20.375" style="1" customWidth="1"/>
    <col min="10" max="10" width="28.2788461538462" style="1" customWidth="1"/>
    <col min="11" max="11" width="10.6826923076923" style="1" customWidth="1"/>
    <col min="12" max="12" width="12.5" style="1" customWidth="1"/>
    <col min="13" max="13" width="12" style="1" customWidth="1"/>
    <col min="14" max="14" width="20.3557692307692" style="1" customWidth="1"/>
    <col min="15" max="258" width="8.85576923076923" style="1" customWidth="1"/>
  </cols>
  <sheetData>
    <row r="1" ht="18" customHeight="1" spans="2:14">
      <c r="B1" s="2" t="s">
        <v>0</v>
      </c>
      <c r="C1" s="3"/>
      <c r="D1" s="3"/>
      <c r="E1" s="3"/>
      <c r="F1" s="55"/>
      <c r="G1" s="56"/>
      <c r="H1" s="56"/>
      <c r="I1" s="56"/>
      <c r="J1" s="55"/>
      <c r="K1" s="3"/>
      <c r="L1" s="3"/>
      <c r="M1" s="55"/>
      <c r="N1" s="114"/>
    </row>
    <row r="2" ht="17" customHeight="1" spans="2:14">
      <c r="B2" s="4"/>
      <c r="C2" s="5"/>
      <c r="D2" s="5"/>
      <c r="E2" s="5"/>
      <c r="F2" s="57"/>
      <c r="G2" s="58"/>
      <c r="H2" s="58"/>
      <c r="I2" s="58"/>
      <c r="J2" s="57"/>
      <c r="K2" s="5"/>
      <c r="L2" s="5"/>
      <c r="M2" s="64"/>
      <c r="N2" s="115"/>
    </row>
    <row r="3" ht="18" customHeight="1" spans="2:14">
      <c r="B3" s="6" t="s">
        <v>1</v>
      </c>
      <c r="C3" s="7"/>
      <c r="D3" s="8"/>
      <c r="E3" s="8" t="s">
        <v>2</v>
      </c>
      <c r="F3" s="59"/>
      <c r="G3" s="60"/>
      <c r="H3" s="60"/>
      <c r="I3" s="60"/>
      <c r="J3" s="59"/>
      <c r="K3" s="59"/>
      <c r="L3" s="90"/>
      <c r="M3" s="116"/>
      <c r="N3" s="115"/>
    </row>
    <row r="4" ht="17" customHeight="1" spans="2:14">
      <c r="B4" s="6" t="s">
        <v>3</v>
      </c>
      <c r="C4" s="7"/>
      <c r="D4" s="8"/>
      <c r="E4" s="8" t="s">
        <v>4</v>
      </c>
      <c r="F4" s="59"/>
      <c r="G4" s="60"/>
      <c r="H4" s="60"/>
      <c r="I4" s="60"/>
      <c r="J4" s="59"/>
      <c r="K4" s="59"/>
      <c r="L4" s="90"/>
      <c r="M4" s="116"/>
      <c r="N4" s="115"/>
    </row>
    <row r="5" ht="17" customHeight="1" spans="2:14">
      <c r="B5" s="6" t="s">
        <v>5</v>
      </c>
      <c r="C5" s="7"/>
      <c r="D5" s="8"/>
      <c r="E5" s="8" t="s">
        <v>6</v>
      </c>
      <c r="F5" s="59"/>
      <c r="G5" s="60"/>
      <c r="H5" s="60"/>
      <c r="I5" s="60"/>
      <c r="J5" s="59"/>
      <c r="K5" s="59"/>
      <c r="L5" s="90"/>
      <c r="M5" s="116"/>
      <c r="N5" s="115"/>
    </row>
    <row r="6" ht="17" customHeight="1" spans="2:14">
      <c r="B6" s="6" t="s">
        <v>7</v>
      </c>
      <c r="C6" s="7"/>
      <c r="D6" s="9"/>
      <c r="E6" s="61" t="s">
        <v>8</v>
      </c>
      <c r="F6" s="59"/>
      <c r="G6" s="60"/>
      <c r="H6" s="60"/>
      <c r="I6" s="60"/>
      <c r="J6" s="59"/>
      <c r="K6" s="59"/>
      <c r="L6" s="90"/>
      <c r="M6" s="116"/>
      <c r="N6" s="115"/>
    </row>
    <row r="7" ht="18" customHeight="1" spans="2:14">
      <c r="B7" s="10"/>
      <c r="C7" s="11"/>
      <c r="D7" s="11"/>
      <c r="E7" s="11"/>
      <c r="F7" s="62"/>
      <c r="G7" s="63"/>
      <c r="H7" s="63"/>
      <c r="I7" s="63"/>
      <c r="J7" s="62"/>
      <c r="K7" s="11"/>
      <c r="L7" s="11"/>
      <c r="M7" s="117"/>
      <c r="N7" s="115"/>
    </row>
    <row r="8" ht="17.1" customHeight="1" spans="2:14">
      <c r="B8" s="12"/>
      <c r="C8" s="13"/>
      <c r="D8" s="13"/>
      <c r="E8" s="13"/>
      <c r="F8" s="64"/>
      <c r="G8" s="65"/>
      <c r="H8" s="65"/>
      <c r="I8" s="65"/>
      <c r="J8" s="64"/>
      <c r="K8" s="13"/>
      <c r="L8" s="13"/>
      <c r="M8" s="117"/>
      <c r="N8" s="115"/>
    </row>
    <row r="9" ht="18" customHeight="1" spans="2:14">
      <c r="B9" s="14" t="s">
        <v>9</v>
      </c>
      <c r="C9" s="13"/>
      <c r="D9" s="13"/>
      <c r="E9" s="13"/>
      <c r="F9" s="64"/>
      <c r="G9" s="65"/>
      <c r="H9" s="65"/>
      <c r="I9" s="65"/>
      <c r="J9" s="64"/>
      <c r="K9" s="13"/>
      <c r="L9" s="13"/>
      <c r="M9" s="64"/>
      <c r="N9" s="115"/>
    </row>
    <row r="10" ht="18" customHeight="1" spans="2:14">
      <c r="B10" s="15" t="s">
        <v>10</v>
      </c>
      <c r="C10" s="16"/>
      <c r="D10" s="16"/>
      <c r="E10" s="16"/>
      <c r="F10" s="16"/>
      <c r="G10" s="66"/>
      <c r="H10" s="66"/>
      <c r="I10" s="66" t="s">
        <v>11</v>
      </c>
      <c r="J10" s="16"/>
      <c r="K10" s="16"/>
      <c r="L10" s="91"/>
      <c r="M10" s="118"/>
      <c r="N10" s="115"/>
    </row>
    <row r="11" ht="18" customHeight="1" spans="2:14">
      <c r="B11" s="17" t="s">
        <v>12</v>
      </c>
      <c r="C11" s="18" t="s">
        <v>13</v>
      </c>
      <c r="D11" s="19"/>
      <c r="E11" s="19"/>
      <c r="F11" s="19"/>
      <c r="G11" s="67"/>
      <c r="H11" s="67"/>
      <c r="I11" s="92">
        <f>K28</f>
        <v>31700</v>
      </c>
      <c r="J11" s="92"/>
      <c r="K11" s="92"/>
      <c r="L11" s="93"/>
      <c r="M11" s="118"/>
      <c r="N11" s="115"/>
    </row>
    <row r="12" ht="20" customHeight="1" spans="2:14">
      <c r="B12" s="17" t="s">
        <v>14</v>
      </c>
      <c r="C12" s="18" t="s">
        <v>15</v>
      </c>
      <c r="D12" s="19"/>
      <c r="E12" s="19"/>
      <c r="F12" s="19"/>
      <c r="G12" s="67"/>
      <c r="H12" s="67"/>
      <c r="I12" s="92">
        <f>N34</f>
        <v>3250</v>
      </c>
      <c r="J12" s="92"/>
      <c r="K12" s="92"/>
      <c r="L12" s="93"/>
      <c r="M12" s="118"/>
      <c r="N12" s="115"/>
    </row>
    <row r="13" ht="20" customHeight="1" spans="2:14">
      <c r="B13" s="17" t="s">
        <v>16</v>
      </c>
      <c r="C13" s="18" t="s">
        <v>17</v>
      </c>
      <c r="D13" s="19"/>
      <c r="E13" s="19"/>
      <c r="F13" s="19"/>
      <c r="G13" s="67"/>
      <c r="H13" s="67"/>
      <c r="I13" s="82">
        <f>G44</f>
        <v>32500</v>
      </c>
      <c r="J13" s="92"/>
      <c r="K13" s="92"/>
      <c r="L13" s="93"/>
      <c r="M13" s="118"/>
      <c r="N13" s="115"/>
    </row>
    <row r="14" ht="18" customHeight="1" spans="2:14">
      <c r="B14" s="17" t="s">
        <v>18</v>
      </c>
      <c r="C14" s="18" t="s">
        <v>19</v>
      </c>
      <c r="D14" s="19"/>
      <c r="E14" s="19"/>
      <c r="F14" s="19"/>
      <c r="G14" s="67"/>
      <c r="H14" s="67"/>
      <c r="I14" s="94">
        <f>H49</f>
        <v>0</v>
      </c>
      <c r="J14" s="92"/>
      <c r="K14" s="92"/>
      <c r="L14" s="93"/>
      <c r="M14" s="118"/>
      <c r="N14" s="115"/>
    </row>
    <row r="15" ht="18" customHeight="1" spans="2:14">
      <c r="B15" s="17" t="s">
        <v>20</v>
      </c>
      <c r="C15" s="20" t="s">
        <v>21</v>
      </c>
      <c r="D15" s="21"/>
      <c r="E15" s="21"/>
      <c r="F15" s="21"/>
      <c r="G15" s="68"/>
      <c r="H15" s="68"/>
      <c r="I15" s="95">
        <f>SUM(I11:L14)</f>
        <v>67450</v>
      </c>
      <c r="J15" s="95"/>
      <c r="K15" s="95"/>
      <c r="L15" s="96"/>
      <c r="M15" s="118"/>
      <c r="N15" s="115"/>
    </row>
    <row r="16" ht="18" customHeight="1" spans="2:14">
      <c r="B16" s="17" t="s">
        <v>22</v>
      </c>
      <c r="C16" s="20" t="s">
        <v>23</v>
      </c>
      <c r="D16" s="21"/>
      <c r="E16" s="21"/>
      <c r="F16" s="21"/>
      <c r="G16" s="68"/>
      <c r="H16" s="68"/>
      <c r="I16" s="95">
        <f>I15*0.06</f>
        <v>4047</v>
      </c>
      <c r="J16" s="95"/>
      <c r="K16" s="95"/>
      <c r="L16" s="96"/>
      <c r="M16" s="118"/>
      <c r="N16" s="115"/>
    </row>
    <row r="17" ht="18" customHeight="1" spans="2:14">
      <c r="B17" s="17" t="s">
        <v>24</v>
      </c>
      <c r="C17" s="22" t="s">
        <v>25</v>
      </c>
      <c r="D17" s="23"/>
      <c r="E17" s="23"/>
      <c r="F17" s="23"/>
      <c r="G17" s="69"/>
      <c r="H17" s="69"/>
      <c r="I17" s="97">
        <f>SUM(I15:L16)</f>
        <v>71497</v>
      </c>
      <c r="J17" s="97"/>
      <c r="K17" s="97"/>
      <c r="L17" s="98"/>
      <c r="M17" s="118"/>
      <c r="N17" s="115"/>
    </row>
    <row r="18" ht="18" customHeight="1" spans="2:14">
      <c r="B18" s="24"/>
      <c r="C18" s="25"/>
      <c r="D18" s="26"/>
      <c r="E18" s="70"/>
      <c r="F18" s="70"/>
      <c r="G18" s="71"/>
      <c r="H18" s="71"/>
      <c r="I18" s="99"/>
      <c r="J18" s="99"/>
      <c r="K18" s="99"/>
      <c r="L18" s="99"/>
      <c r="M18" s="118"/>
      <c r="N18" s="115"/>
    </row>
    <row r="19" ht="18" customHeight="1" spans="2:14">
      <c r="B19" s="27" t="s">
        <v>26</v>
      </c>
      <c r="C19" s="28"/>
      <c r="D19" s="28"/>
      <c r="E19" s="28"/>
      <c r="F19" s="28"/>
      <c r="G19" s="72"/>
      <c r="H19" s="72"/>
      <c r="I19" s="72"/>
      <c r="J19" s="28"/>
      <c r="K19" s="28"/>
      <c r="L19" s="28"/>
      <c r="M19" s="28"/>
      <c r="N19" s="119"/>
    </row>
    <row r="20" ht="18" customHeight="1" spans="2:16">
      <c r="B20" s="29" t="s">
        <v>27</v>
      </c>
      <c r="C20" s="30" t="s">
        <v>28</v>
      </c>
      <c r="D20" s="30"/>
      <c r="E20" s="35"/>
      <c r="F20" s="73"/>
      <c r="G20" s="74"/>
      <c r="H20" s="74"/>
      <c r="I20" s="74" t="s">
        <v>29</v>
      </c>
      <c r="J20" s="35" t="s">
        <v>30</v>
      </c>
      <c r="K20" s="35" t="s">
        <v>31</v>
      </c>
      <c r="L20" s="35"/>
      <c r="M20" s="35"/>
      <c r="N20" s="120" t="s">
        <v>32</v>
      </c>
      <c r="O20" s="121"/>
      <c r="P20" s="121"/>
    </row>
    <row r="21" ht="18" customHeight="1" spans="2:14">
      <c r="B21" s="17" t="s">
        <v>12</v>
      </c>
      <c r="C21" s="31" t="s">
        <v>33</v>
      </c>
      <c r="D21" s="31"/>
      <c r="E21" s="37" t="s">
        <v>34</v>
      </c>
      <c r="F21" s="37"/>
      <c r="G21" s="75"/>
      <c r="H21" s="75"/>
      <c r="I21" s="100">
        <v>3500</v>
      </c>
      <c r="J21" s="100">
        <v>2</v>
      </c>
      <c r="K21" s="100">
        <f t="shared" ref="K21:K27" si="0">I21*J21</f>
        <v>7000</v>
      </c>
      <c r="L21" s="100"/>
      <c r="M21" s="100"/>
      <c r="N21" s="93" t="s">
        <v>35</v>
      </c>
    </row>
    <row r="22" ht="18" customHeight="1" spans="2:14">
      <c r="B22" s="17" t="s">
        <v>14</v>
      </c>
      <c r="C22" s="31"/>
      <c r="D22" s="31"/>
      <c r="E22" s="37" t="s">
        <v>36</v>
      </c>
      <c r="F22" s="37"/>
      <c r="G22" s="75"/>
      <c r="H22" s="75"/>
      <c r="I22" s="100">
        <v>3000</v>
      </c>
      <c r="J22" s="100">
        <v>1</v>
      </c>
      <c r="K22" s="100">
        <f t="shared" si="0"/>
        <v>3000</v>
      </c>
      <c r="L22" s="100"/>
      <c r="M22" s="100"/>
      <c r="N22" s="93" t="s">
        <v>35</v>
      </c>
    </row>
    <row r="23" ht="18" customHeight="1" spans="2:14">
      <c r="B23" s="17" t="s">
        <v>16</v>
      </c>
      <c r="C23" s="31" t="s">
        <v>37</v>
      </c>
      <c r="D23" s="31"/>
      <c r="E23" s="37" t="s">
        <v>38</v>
      </c>
      <c r="F23" s="37"/>
      <c r="G23" s="75"/>
      <c r="H23" s="75"/>
      <c r="I23" s="100">
        <v>6000</v>
      </c>
      <c r="J23" s="100">
        <v>1</v>
      </c>
      <c r="K23" s="100">
        <f t="shared" si="0"/>
        <v>6000</v>
      </c>
      <c r="L23" s="100"/>
      <c r="M23" s="100"/>
      <c r="N23" s="93"/>
    </row>
    <row r="24" ht="18" customHeight="1" spans="2:14">
      <c r="B24" s="17" t="s">
        <v>18</v>
      </c>
      <c r="C24" s="31"/>
      <c r="D24" s="31"/>
      <c r="E24" s="37" t="s">
        <v>39</v>
      </c>
      <c r="F24" s="37"/>
      <c r="G24" s="75"/>
      <c r="H24" s="75"/>
      <c r="I24" s="100">
        <v>4000</v>
      </c>
      <c r="J24" s="100">
        <v>1</v>
      </c>
      <c r="K24" s="100">
        <f t="shared" si="0"/>
        <v>4000</v>
      </c>
      <c r="L24" s="100"/>
      <c r="M24" s="100"/>
      <c r="N24" s="93"/>
    </row>
    <row r="25" ht="18" customHeight="1" spans="2:14">
      <c r="B25" s="17" t="s">
        <v>20</v>
      </c>
      <c r="C25" s="31"/>
      <c r="D25" s="31"/>
      <c r="E25" s="37" t="s">
        <v>40</v>
      </c>
      <c r="F25" s="37"/>
      <c r="G25" s="75"/>
      <c r="H25" s="75"/>
      <c r="I25" s="100">
        <v>800</v>
      </c>
      <c r="J25" s="100">
        <v>4</v>
      </c>
      <c r="K25" s="100">
        <f t="shared" si="0"/>
        <v>3200</v>
      </c>
      <c r="L25" s="100"/>
      <c r="M25" s="100"/>
      <c r="N25" s="93"/>
    </row>
    <row r="26" ht="18" customHeight="1" spans="2:14">
      <c r="B26" s="17" t="s">
        <v>22</v>
      </c>
      <c r="C26" s="31"/>
      <c r="D26" s="31"/>
      <c r="E26" s="37" t="s">
        <v>41</v>
      </c>
      <c r="F26" s="37"/>
      <c r="G26" s="75"/>
      <c r="H26" s="75"/>
      <c r="I26" s="100">
        <v>2500</v>
      </c>
      <c r="J26" s="100">
        <v>3</v>
      </c>
      <c r="K26" s="100">
        <f t="shared" si="0"/>
        <v>7500</v>
      </c>
      <c r="L26" s="100"/>
      <c r="M26" s="100"/>
      <c r="N26" s="93"/>
    </row>
    <row r="27" ht="18" customHeight="1" spans="2:14">
      <c r="B27" s="17" t="s">
        <v>24</v>
      </c>
      <c r="C27" s="31" t="s">
        <v>42</v>
      </c>
      <c r="D27" s="31"/>
      <c r="E27" s="37"/>
      <c r="F27" s="37"/>
      <c r="G27" s="75"/>
      <c r="H27" s="75"/>
      <c r="I27" s="100">
        <v>1000</v>
      </c>
      <c r="J27" s="100">
        <v>1</v>
      </c>
      <c r="K27" s="100">
        <f t="shared" si="0"/>
        <v>1000</v>
      </c>
      <c r="L27" s="100"/>
      <c r="M27" s="100"/>
      <c r="N27" s="93" t="s">
        <v>35</v>
      </c>
    </row>
    <row r="28" ht="18" customHeight="1" spans="2:14">
      <c r="B28" s="32" t="s">
        <v>43</v>
      </c>
      <c r="C28" s="33"/>
      <c r="D28" s="33"/>
      <c r="E28" s="33"/>
      <c r="F28" s="33"/>
      <c r="G28" s="76"/>
      <c r="H28" s="76"/>
      <c r="I28" s="76"/>
      <c r="J28" s="33"/>
      <c r="K28" s="101">
        <f>SUM(K21:M27)</f>
        <v>31700</v>
      </c>
      <c r="L28" s="101"/>
      <c r="M28" s="101"/>
      <c r="N28" s="122"/>
    </row>
    <row r="29" ht="18" customHeight="1" spans="2:14">
      <c r="B29" s="14"/>
      <c r="C29" s="13"/>
      <c r="D29" s="13"/>
      <c r="E29" s="13"/>
      <c r="F29" s="64"/>
      <c r="G29" s="65"/>
      <c r="H29" s="65"/>
      <c r="I29" s="65"/>
      <c r="J29" s="64"/>
      <c r="K29" s="13"/>
      <c r="L29" s="102"/>
      <c r="M29" s="64"/>
      <c r="N29" s="115"/>
    </row>
    <row r="30" ht="18" customHeight="1" spans="2:14">
      <c r="B30" s="27" t="s">
        <v>44</v>
      </c>
      <c r="C30" s="28"/>
      <c r="D30" s="28"/>
      <c r="E30" s="28"/>
      <c r="F30" s="28"/>
      <c r="G30" s="72"/>
      <c r="H30" s="72"/>
      <c r="I30" s="72"/>
      <c r="J30" s="28"/>
      <c r="K30" s="28"/>
      <c r="L30" s="28"/>
      <c r="M30" s="28"/>
      <c r="N30" s="119"/>
    </row>
    <row r="31" ht="18" customHeight="1" spans="2:14">
      <c r="B31" s="29" t="s">
        <v>27</v>
      </c>
      <c r="C31" s="34" t="s">
        <v>45</v>
      </c>
      <c r="D31" s="35"/>
      <c r="E31" s="35" t="s">
        <v>46</v>
      </c>
      <c r="F31" s="73"/>
      <c r="G31" s="74"/>
      <c r="H31" s="74"/>
      <c r="I31" s="74" t="s">
        <v>47</v>
      </c>
      <c r="J31" s="73"/>
      <c r="K31" s="73"/>
      <c r="L31" s="73"/>
      <c r="M31" s="73"/>
      <c r="N31" s="123"/>
    </row>
    <row r="32" ht="33" customHeight="1" spans="2:14">
      <c r="B32" s="17" t="s">
        <v>12</v>
      </c>
      <c r="C32" s="36" t="s">
        <v>15</v>
      </c>
      <c r="D32" s="37"/>
      <c r="E32" s="37">
        <f>G44</f>
        <v>32500</v>
      </c>
      <c r="F32" s="37"/>
      <c r="G32" s="75"/>
      <c r="H32" s="75"/>
      <c r="I32" s="82">
        <v>0.1</v>
      </c>
      <c r="J32" s="103"/>
      <c r="K32" s="103"/>
      <c r="L32" s="103"/>
      <c r="M32" s="103"/>
      <c r="N32" s="93">
        <f>I32*E32</f>
        <v>3250</v>
      </c>
    </row>
    <row r="33" ht="18" customHeight="1" spans="2:14">
      <c r="B33" s="38" t="s">
        <v>48</v>
      </c>
      <c r="C33" s="39"/>
      <c r="D33" s="39"/>
      <c r="E33" s="39"/>
      <c r="F33" s="39"/>
      <c r="G33" s="77"/>
      <c r="H33" s="77"/>
      <c r="I33" s="77"/>
      <c r="J33" s="39"/>
      <c r="K33" s="39"/>
      <c r="L33" s="39"/>
      <c r="M33" s="39"/>
      <c r="N33" s="124">
        <f>SUM(N32)</f>
        <v>3250</v>
      </c>
    </row>
    <row r="34" ht="18" customHeight="1" spans="2:19">
      <c r="B34" s="32" t="s">
        <v>43</v>
      </c>
      <c r="C34" s="33"/>
      <c r="D34" s="33"/>
      <c r="E34" s="33"/>
      <c r="F34" s="33"/>
      <c r="G34" s="76"/>
      <c r="H34" s="76"/>
      <c r="I34" s="76"/>
      <c r="J34" s="33"/>
      <c r="K34" s="33"/>
      <c r="L34" s="33"/>
      <c r="M34" s="33"/>
      <c r="N34" s="122">
        <f>N33</f>
        <v>3250</v>
      </c>
      <c r="Q34"/>
      <c r="R34"/>
      <c r="S34"/>
    </row>
    <row r="35" ht="17.5" customHeight="1" spans="2:19">
      <c r="B35" s="14"/>
      <c r="C35" s="40"/>
      <c r="D35" s="40"/>
      <c r="E35" s="40"/>
      <c r="F35" s="78"/>
      <c r="G35" s="79"/>
      <c r="H35" s="79"/>
      <c r="I35" s="79"/>
      <c r="J35" s="78"/>
      <c r="K35" s="40"/>
      <c r="L35" s="40"/>
      <c r="M35" s="78"/>
      <c r="N35" s="115"/>
      <c r="Q35"/>
      <c r="R35"/>
      <c r="S35"/>
    </row>
    <row r="36" ht="18" customHeight="1" spans="2:14">
      <c r="B36" s="41" t="s">
        <v>49</v>
      </c>
      <c r="C36" s="42"/>
      <c r="D36" s="42"/>
      <c r="E36" s="42"/>
      <c r="F36" s="42"/>
      <c r="G36" s="80"/>
      <c r="H36" s="80"/>
      <c r="I36" s="80"/>
      <c r="J36" s="104"/>
      <c r="K36" s="13"/>
      <c r="L36" s="13"/>
      <c r="M36" s="64"/>
      <c r="N36" s="115"/>
    </row>
    <row r="37" ht="20" customHeight="1" spans="2:14">
      <c r="B37" s="43" t="s">
        <v>27</v>
      </c>
      <c r="C37" s="44" t="s">
        <v>28</v>
      </c>
      <c r="D37" s="45"/>
      <c r="E37" s="45" t="s">
        <v>29</v>
      </c>
      <c r="F37" s="44" t="s">
        <v>30</v>
      </c>
      <c r="G37" s="81" t="s">
        <v>11</v>
      </c>
      <c r="H37" s="81"/>
      <c r="I37" s="81"/>
      <c r="J37" s="105" t="s">
        <v>32</v>
      </c>
      <c r="K37" s="13"/>
      <c r="L37" s="13"/>
      <c r="M37" s="64"/>
      <c r="N37" s="115"/>
    </row>
    <row r="38" ht="34" customHeight="1" spans="2:14">
      <c r="B38" s="17" t="s">
        <v>12</v>
      </c>
      <c r="C38" s="46" t="s">
        <v>50</v>
      </c>
      <c r="D38" s="47" t="s">
        <v>51</v>
      </c>
      <c r="E38" s="47" t="s">
        <v>52</v>
      </c>
      <c r="F38" s="82">
        <v>2</v>
      </c>
      <c r="G38" s="82">
        <f t="shared" ref="G38:G43" si="1">F38*E38</f>
        <v>4000</v>
      </c>
      <c r="H38" s="82"/>
      <c r="I38" s="82"/>
      <c r="J38" s="93" t="s">
        <v>35</v>
      </c>
      <c r="K38" s="13"/>
      <c r="L38" s="13"/>
      <c r="M38" s="64"/>
      <c r="N38" s="115"/>
    </row>
    <row r="39" ht="18" customHeight="1" spans="2:14">
      <c r="B39" s="17" t="s">
        <v>14</v>
      </c>
      <c r="C39" s="46"/>
      <c r="D39" s="47" t="s">
        <v>53</v>
      </c>
      <c r="E39" s="47" t="s">
        <v>54</v>
      </c>
      <c r="F39" s="82">
        <v>3</v>
      </c>
      <c r="G39" s="82">
        <f t="shared" si="1"/>
        <v>15000</v>
      </c>
      <c r="H39" s="82"/>
      <c r="I39" s="82"/>
      <c r="J39" s="93" t="s">
        <v>35</v>
      </c>
      <c r="K39"/>
      <c r="L39"/>
      <c r="M39"/>
      <c r="N39" s="115"/>
    </row>
    <row r="40" ht="18" customHeight="1" spans="2:14">
      <c r="B40" s="17" t="s">
        <v>16</v>
      </c>
      <c r="C40" s="46"/>
      <c r="D40" s="47" t="s">
        <v>55</v>
      </c>
      <c r="E40" s="47" t="s">
        <v>52</v>
      </c>
      <c r="F40" s="82">
        <v>2</v>
      </c>
      <c r="G40" s="82">
        <f t="shared" si="1"/>
        <v>4000</v>
      </c>
      <c r="H40" s="82"/>
      <c r="I40" s="82"/>
      <c r="J40" s="93" t="s">
        <v>35</v>
      </c>
      <c r="K40"/>
      <c r="L40"/>
      <c r="M40"/>
      <c r="N40" s="115"/>
    </row>
    <row r="41" ht="18" customHeight="1" spans="2:14">
      <c r="B41" s="17" t="s">
        <v>18</v>
      </c>
      <c r="C41" s="46"/>
      <c r="D41" s="47" t="s">
        <v>56</v>
      </c>
      <c r="E41" s="47" t="s">
        <v>57</v>
      </c>
      <c r="F41" s="82">
        <v>2</v>
      </c>
      <c r="G41" s="82">
        <f t="shared" si="1"/>
        <v>6000</v>
      </c>
      <c r="H41" s="82"/>
      <c r="I41" s="82"/>
      <c r="J41" s="93" t="s">
        <v>35</v>
      </c>
      <c r="K41"/>
      <c r="L41"/>
      <c r="M41"/>
      <c r="N41" s="115"/>
    </row>
    <row r="42" ht="18" customHeight="1" spans="2:14">
      <c r="B42" s="17" t="s">
        <v>20</v>
      </c>
      <c r="C42" s="46"/>
      <c r="D42" s="47" t="s">
        <v>58</v>
      </c>
      <c r="E42" s="47" t="s">
        <v>52</v>
      </c>
      <c r="F42" s="82">
        <v>1</v>
      </c>
      <c r="G42" s="82">
        <f t="shared" si="1"/>
        <v>2000</v>
      </c>
      <c r="H42" s="82"/>
      <c r="I42" s="82"/>
      <c r="J42" s="93" t="s">
        <v>35</v>
      </c>
      <c r="K42"/>
      <c r="L42"/>
      <c r="M42"/>
      <c r="N42" s="115"/>
    </row>
    <row r="43" ht="18" customHeight="1" spans="2:14">
      <c r="B43" s="17" t="s">
        <v>22</v>
      </c>
      <c r="C43" s="46"/>
      <c r="D43" s="47" t="s">
        <v>59</v>
      </c>
      <c r="E43" s="47" t="s">
        <v>60</v>
      </c>
      <c r="F43" s="82">
        <v>1</v>
      </c>
      <c r="G43" s="82">
        <f t="shared" si="1"/>
        <v>1500</v>
      </c>
      <c r="H43" s="82"/>
      <c r="I43" s="82"/>
      <c r="J43" s="93" t="s">
        <v>35</v>
      </c>
      <c r="K43"/>
      <c r="L43"/>
      <c r="M43"/>
      <c r="N43" s="115"/>
    </row>
    <row r="44" ht="18" customHeight="1" spans="2:14">
      <c r="B44" s="48" t="s">
        <v>43</v>
      </c>
      <c r="C44" s="49"/>
      <c r="D44" s="49"/>
      <c r="E44" s="49"/>
      <c r="F44" s="49"/>
      <c r="G44" s="83">
        <f>SUM(G38:I43)</f>
        <v>32500</v>
      </c>
      <c r="H44" s="83"/>
      <c r="I44" s="83"/>
      <c r="J44" s="106"/>
      <c r="K44"/>
      <c r="L44"/>
      <c r="M44"/>
      <c r="N44" s="115"/>
    </row>
    <row r="45" ht="18" customHeight="1" spans="2:258">
      <c r="B45" s="50"/>
      <c r="C45" s="51"/>
      <c r="D45" s="50"/>
      <c r="E45" s="50"/>
      <c r="F45" s="51"/>
      <c r="G45" s="84"/>
      <c r="H45" s="85"/>
      <c r="I45" s="84"/>
      <c r="J45" s="107"/>
      <c r="K45"/>
      <c r="L45"/>
      <c r="M45"/>
      <c r="N45" s="125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  <c r="IW45" s="126"/>
      <c r="IX45" s="126"/>
    </row>
    <row r="46" ht="18" customHeight="1" spans="2:14">
      <c r="B46" s="41" t="s">
        <v>61</v>
      </c>
      <c r="C46" s="42"/>
      <c r="D46" s="42"/>
      <c r="E46" s="42"/>
      <c r="F46" s="42"/>
      <c r="G46" s="80"/>
      <c r="H46" s="80"/>
      <c r="I46" s="108"/>
      <c r="J46" s="64"/>
      <c r="K46"/>
      <c r="L46"/>
      <c r="M46"/>
      <c r="N46" s="115"/>
    </row>
    <row r="47" ht="18" customHeight="1" spans="2:14">
      <c r="B47" s="43" t="s">
        <v>27</v>
      </c>
      <c r="C47" s="52" t="s">
        <v>62</v>
      </c>
      <c r="D47" s="45"/>
      <c r="E47" s="45" t="s">
        <v>63</v>
      </c>
      <c r="F47" s="44" t="s">
        <v>29</v>
      </c>
      <c r="G47" s="81" t="s">
        <v>30</v>
      </c>
      <c r="H47" s="86" t="s">
        <v>11</v>
      </c>
      <c r="I47" s="109"/>
      <c r="J47" s="64"/>
      <c r="K47"/>
      <c r="L47"/>
      <c r="M47"/>
      <c r="N47" s="115"/>
    </row>
    <row r="48" ht="17" customHeight="1" spans="2:14">
      <c r="B48" s="53" t="s">
        <v>12</v>
      </c>
      <c r="C48" s="47" t="s">
        <v>64</v>
      </c>
      <c r="D48" s="54"/>
      <c r="E48" s="54"/>
      <c r="F48" s="87">
        <v>0</v>
      </c>
      <c r="G48" s="74">
        <v>0</v>
      </c>
      <c r="H48" s="87">
        <f>F48*G48</f>
        <v>0</v>
      </c>
      <c r="I48" s="110"/>
      <c r="J48" s="64"/>
      <c r="K48" s="13"/>
      <c r="L48" s="13"/>
      <c r="M48" s="64"/>
      <c r="N48" s="115"/>
    </row>
    <row r="49" ht="18" customHeight="1" spans="2:14">
      <c r="B49" s="48" t="s">
        <v>43</v>
      </c>
      <c r="C49" s="49"/>
      <c r="D49" s="49"/>
      <c r="E49" s="49"/>
      <c r="F49" s="49"/>
      <c r="G49" s="88"/>
      <c r="H49" s="89">
        <f>SUM(H48:I48)</f>
        <v>0</v>
      </c>
      <c r="I49" s="111"/>
      <c r="J49" s="112"/>
      <c r="K49" s="113"/>
      <c r="L49" s="113"/>
      <c r="M49" s="112"/>
      <c r="N49" s="127"/>
    </row>
    <row r="51" customHeight="1" spans="5:5">
      <c r="E51" s="1" t="s">
        <v>65</v>
      </c>
    </row>
  </sheetData>
  <mergeCells count="72">
    <mergeCell ref="B3:C3"/>
    <mergeCell ref="E3:L3"/>
    <mergeCell ref="B4:C4"/>
    <mergeCell ref="E4:L4"/>
    <mergeCell ref="B5:C5"/>
    <mergeCell ref="E5:L5"/>
    <mergeCell ref="B6:C6"/>
    <mergeCell ref="E6:L6"/>
    <mergeCell ref="B10:G10"/>
    <mergeCell ref="I10:L10"/>
    <mergeCell ref="C11:G11"/>
    <mergeCell ref="I11:L11"/>
    <mergeCell ref="C12:G12"/>
    <mergeCell ref="I12:L12"/>
    <mergeCell ref="C13:G13"/>
    <mergeCell ref="I13:L13"/>
    <mergeCell ref="C14:G14"/>
    <mergeCell ref="I14:L14"/>
    <mergeCell ref="C15:G15"/>
    <mergeCell ref="I15:L15"/>
    <mergeCell ref="C16:G16"/>
    <mergeCell ref="I16:L16"/>
    <mergeCell ref="C17:G17"/>
    <mergeCell ref="I17:L17"/>
    <mergeCell ref="E18:H18"/>
    <mergeCell ref="I18:L18"/>
    <mergeCell ref="B19:N19"/>
    <mergeCell ref="C20:D20"/>
    <mergeCell ref="E20:H20"/>
    <mergeCell ref="K20:M20"/>
    <mergeCell ref="E21:H21"/>
    <mergeCell ref="K21:M21"/>
    <mergeCell ref="E22:H22"/>
    <mergeCell ref="K22:M22"/>
    <mergeCell ref="E23:H23"/>
    <mergeCell ref="K23:M23"/>
    <mergeCell ref="E24:H24"/>
    <mergeCell ref="K24:M24"/>
    <mergeCell ref="E25:H25"/>
    <mergeCell ref="K25:M25"/>
    <mergeCell ref="E26:H26"/>
    <mergeCell ref="K26:M26"/>
    <mergeCell ref="C27:D27"/>
    <mergeCell ref="E27:H27"/>
    <mergeCell ref="K27:M27"/>
    <mergeCell ref="B28:J28"/>
    <mergeCell ref="K28:N28"/>
    <mergeCell ref="B30:N30"/>
    <mergeCell ref="E31:H31"/>
    <mergeCell ref="I31:M31"/>
    <mergeCell ref="E32:H32"/>
    <mergeCell ref="I32:M32"/>
    <mergeCell ref="B33:M33"/>
    <mergeCell ref="B34:M34"/>
    <mergeCell ref="B36:J36"/>
    <mergeCell ref="G37:I37"/>
    <mergeCell ref="G38:I38"/>
    <mergeCell ref="G39:I39"/>
    <mergeCell ref="G40:I40"/>
    <mergeCell ref="G41:I41"/>
    <mergeCell ref="G42:I42"/>
    <mergeCell ref="G43:I43"/>
    <mergeCell ref="B44:F44"/>
    <mergeCell ref="G44:J44"/>
    <mergeCell ref="B46:I46"/>
    <mergeCell ref="H47:I47"/>
    <mergeCell ref="H48:I48"/>
    <mergeCell ref="B49:G49"/>
    <mergeCell ref="H49:I49"/>
    <mergeCell ref="C38:C43"/>
    <mergeCell ref="C23:D26"/>
    <mergeCell ref="C21:D22"/>
  </mergeCells>
  <conditionalFormatting sqref="I12:L12">
    <cfRule type="cellIs" dxfId="0" priority="7" stopIfTrue="1" operator="lessThan">
      <formula>0</formula>
    </cfRule>
  </conditionalFormatting>
  <conditionalFormatting sqref="K28">
    <cfRule type="cellIs" dxfId="0" priority="10" stopIfTrue="1" operator="lessThan">
      <formula>0</formula>
    </cfRule>
  </conditionalFormatting>
  <conditionalFormatting sqref="N34">
    <cfRule type="cellIs" dxfId="0" priority="27" stopIfTrue="1" operator="lessThan">
      <formula>0</formula>
    </cfRule>
  </conditionalFormatting>
  <conditionalFormatting sqref="J38">
    <cfRule type="cellIs" dxfId="0" priority="6" stopIfTrue="1" operator="lessThan">
      <formula>0</formula>
    </cfRule>
  </conditionalFormatting>
  <conditionalFormatting sqref="J39">
    <cfRule type="cellIs" dxfId="0" priority="5" stopIfTrue="1" operator="lessThan">
      <formula>0</formula>
    </cfRule>
  </conditionalFormatting>
  <conditionalFormatting sqref="J40">
    <cfRule type="cellIs" dxfId="0" priority="4" stopIfTrue="1" operator="lessThan">
      <formula>0</formula>
    </cfRule>
  </conditionalFormatting>
  <conditionalFormatting sqref="J41">
    <cfRule type="cellIs" dxfId="0" priority="3" stopIfTrue="1" operator="lessThan">
      <formula>0</formula>
    </cfRule>
  </conditionalFormatting>
  <conditionalFormatting sqref="J42">
    <cfRule type="cellIs" dxfId="0" priority="2" stopIfTrue="1" operator="lessThan">
      <formula>0</formula>
    </cfRule>
  </conditionalFormatting>
  <conditionalFormatting sqref="J43">
    <cfRule type="cellIs" dxfId="0" priority="1" stopIfTrue="1" operator="lessThan">
      <formula>0</formula>
    </cfRule>
  </conditionalFormatting>
  <conditionalFormatting sqref="I11:L11 I13:L17 I18 N33 N31 J37 K36:K43 L29 I32:N32 H48 F48 I45:J45">
    <cfRule type="cellIs" dxfId="0" priority="36" stopIfTrue="1" operator="lessThan">
      <formula>0</formula>
    </cfRule>
  </conditionalFormatting>
  <conditionalFormatting sqref="K21:K27 I21:I27 N21:N27">
    <cfRule type="cellIs" dxfId="0" priority="11" stopIfTrue="1" operator="lessThan">
      <formula>0</formula>
    </cfRule>
  </conditionalFormatting>
  <hyperlinks>
    <hyperlink ref="E6" r:id="rId1" display="ivy.yang@ubs-cn.com" tooltip="mailto:ivy.yang@ubs-cn.com"/>
  </hyperlinks>
  <pageMargins left="0.23622" right="0.23622" top="0.354331" bottom="0.354331" header="0.314961" footer="0.314961"/>
  <pageSetup paperSize="9" scale="43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大橘子</cp:lastModifiedBy>
  <dcterms:created xsi:type="dcterms:W3CDTF">2023-09-27T15:17:00Z</dcterms:created>
  <dcterms:modified xsi:type="dcterms:W3CDTF">2025-12-09T17:49:15Z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8FED6402C8119C085FF037694DAD8462_43</vt:lpwstr>
  </property>
  <property fmtid="{D5CDD505-2E9C-101B-9397-08002B2CF9AE}" pid="3" name="KSOProductBuildVer">
    <vt:lpwstr>2052-6.8.2.8850</vt:lpwstr>
  </property>
</Properties>
</file>