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 file\Operation\美国儿科项目收款\"/>
    </mc:Choice>
  </mc:AlternateContent>
  <bookViews>
    <workbookView xWindow="-120" yWindow="-120" windowWidth="29040" windowHeight="15990" firstSheet="1" activeTab="3"/>
  </bookViews>
  <sheets>
    <sheet name="决算表总" sheetId="14" r:id="rId1"/>
    <sheet name="决算表1-论文汇编" sheetId="5" r:id="rId2"/>
    <sheet name="决算表2" sheetId="15" r:id="rId3"/>
    <sheet name="决算表2-0109广州会-定稿会" sheetId="6" r:id="rId4"/>
    <sheet name="决算表2-0219珠海会-审稿会" sheetId="3" r:id="rId5"/>
    <sheet name="决算表3-0623南京会-发布会" sheetId="4" r:id="rId6"/>
  </sheets>
  <definedNames>
    <definedName name="_xlnm.Print_Area" localSheetId="1">'决算表1-论文汇编'!$A$1:$N$34</definedName>
    <definedName name="_xlnm.Print_Area" localSheetId="2">决算表2!$A$1:$N$32</definedName>
    <definedName name="_xlnm.Print_Area" localSheetId="3">'决算表2-0109广州会-定稿会'!$A$1:$N$32</definedName>
    <definedName name="_xlnm.Print_Area" localSheetId="4">'决算表2-0219珠海会-审稿会'!$A$1:$N$34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5" l="1"/>
  <c r="I22" i="5"/>
  <c r="I21" i="5"/>
  <c r="I20" i="5"/>
  <c r="I19" i="5"/>
  <c r="I18" i="5"/>
  <c r="I17" i="5"/>
  <c r="I16" i="15"/>
  <c r="B22" i="15"/>
  <c r="B18" i="15"/>
  <c r="B17" i="15"/>
  <c r="N24" i="15"/>
  <c r="N23" i="15"/>
  <c r="G22" i="15"/>
  <c r="G21" i="15"/>
  <c r="G18" i="15"/>
  <c r="G17" i="15"/>
  <c r="G13" i="15"/>
  <c r="G16" i="15"/>
  <c r="N7" i="15"/>
  <c r="G12" i="15"/>
  <c r="N16" i="15"/>
  <c r="N15" i="15"/>
  <c r="N14" i="15"/>
  <c r="G11" i="15"/>
  <c r="N22" i="14"/>
  <c r="N24" i="5"/>
  <c r="G23" i="4"/>
  <c r="G21" i="4"/>
  <c r="G11" i="4"/>
  <c r="I19" i="4"/>
  <c r="N19" i="4"/>
  <c r="I23" i="14"/>
  <c r="N23" i="14"/>
  <c r="G12" i="4"/>
  <c r="N20" i="14"/>
  <c r="N19" i="14"/>
  <c r="N18" i="14"/>
  <c r="N17" i="14"/>
  <c r="N16" i="14"/>
  <c r="N15" i="14"/>
  <c r="G30" i="14"/>
  <c r="G29" i="14"/>
  <c r="G21" i="14"/>
  <c r="G20" i="14"/>
  <c r="G19" i="14"/>
  <c r="G18" i="14"/>
  <c r="G17" i="14"/>
  <c r="G22" i="14"/>
  <c r="N17" i="4"/>
  <c r="N29" i="14"/>
  <c r="N28" i="14"/>
  <c r="G28" i="14"/>
  <c r="G27" i="14"/>
  <c r="G26" i="14"/>
  <c r="N14" i="14"/>
  <c r="G16" i="14"/>
  <c r="G12" i="14"/>
  <c r="G24" i="4"/>
  <c r="G24" i="3"/>
  <c r="G20" i="3"/>
  <c r="G22" i="6"/>
  <c r="G25" i="14"/>
  <c r="G18" i="4"/>
  <c r="N18" i="4"/>
  <c r="G13" i="6"/>
  <c r="G17" i="6"/>
  <c r="G18" i="6"/>
  <c r="G22" i="4"/>
  <c r="G19" i="3"/>
  <c r="N17" i="5"/>
  <c r="N19" i="5"/>
  <c r="N18" i="5"/>
  <c r="N20" i="5"/>
  <c r="N21" i="5"/>
  <c r="N22" i="5"/>
  <c r="G17" i="5"/>
  <c r="N7" i="3"/>
  <c r="G12" i="5"/>
  <c r="G26" i="5"/>
  <c r="N7" i="5"/>
  <c r="N24" i="6"/>
  <c r="N23" i="6"/>
  <c r="N29" i="5"/>
  <c r="N28" i="5"/>
  <c r="N25" i="4"/>
  <c r="N24" i="4"/>
  <c r="N27" i="3"/>
  <c r="N26" i="3"/>
  <c r="G16" i="5"/>
  <c r="G11" i="5"/>
  <c r="G17" i="3"/>
  <c r="G13" i="3"/>
  <c r="G23" i="3"/>
  <c r="G16" i="4"/>
  <c r="N7" i="4"/>
  <c r="G21" i="6"/>
  <c r="N7" i="6"/>
  <c r="G16" i="6"/>
  <c r="G12" i="3"/>
  <c r="G12" i="6"/>
  <c r="I16" i="6"/>
  <c r="N16" i="6"/>
  <c r="N15" i="6"/>
  <c r="N14" i="6"/>
  <c r="G11" i="6"/>
  <c r="I19" i="3"/>
  <c r="N19" i="3"/>
  <c r="N18" i="3"/>
  <c r="N17" i="3"/>
  <c r="G11" i="3"/>
  <c r="N16" i="4"/>
  <c r="G10" i="4"/>
  <c r="N15" i="5"/>
  <c r="N14" i="5"/>
  <c r="G10" i="5"/>
  <c r="G11" i="14"/>
  <c r="N13" i="14"/>
  <c r="G10" i="14"/>
</calcChain>
</file>

<file path=xl/sharedStrings.xml><?xml version="1.0" encoding="utf-8"?>
<sst xmlns="http://schemas.openxmlformats.org/spreadsheetml/2006/main" count="403" uniqueCount="193">
  <si>
    <t>差旅交通费用：</t>
  </si>
  <si>
    <t>捐赠收入</t>
  </si>
  <si>
    <r>
      <t xml:space="preserve">                                                    </t>
    </r>
    <r>
      <rPr>
        <b/>
        <sz val="9"/>
        <rFont val="宋体"/>
        <family val="3"/>
        <charset val="134"/>
      </rPr>
      <t>单位：</t>
    </r>
    <r>
      <rPr>
        <b/>
        <sz val="9"/>
        <rFont val="宋体"/>
        <family val="3"/>
        <charset val="134"/>
      </rPr>
      <t>元</t>
    </r>
    <phoneticPr fontId="2" type="noConversion"/>
  </si>
  <si>
    <t xml:space="preserve">项目名称: </t>
    <phoneticPr fontId="2" type="noConversion"/>
  </si>
  <si>
    <t>美国儿科学会儿科呼吸学专著引进项目-审稿会</t>
    <phoneticPr fontId="2" type="noConversion"/>
  </si>
  <si>
    <t>承办单位：</t>
    <phoneticPr fontId="2" type="noConversion"/>
  </si>
  <si>
    <t>上海盛世麦田公共关系咨询有限公司</t>
    <phoneticPr fontId="2" type="noConversion"/>
  </si>
  <si>
    <t>项目地点：</t>
    <phoneticPr fontId="2" type="noConversion"/>
  </si>
  <si>
    <t>珠海</t>
    <phoneticPr fontId="2" type="noConversion"/>
  </si>
  <si>
    <r>
      <t>参加人数:[</t>
    </r>
    <r>
      <rPr>
        <sz val="10"/>
        <color indexed="8"/>
        <rFont val="宋体"/>
        <family val="3"/>
        <charset val="134"/>
      </rPr>
      <t>52</t>
    </r>
    <r>
      <rPr>
        <sz val="10"/>
        <color indexed="8"/>
        <rFont val="宋体"/>
        <family val="3"/>
        <charset val="134"/>
      </rPr>
      <t>]人</t>
    </r>
    <phoneticPr fontId="2" type="noConversion"/>
  </si>
  <si>
    <t xml:space="preserve">预算项目 </t>
    <phoneticPr fontId="2" type="noConversion"/>
  </si>
  <si>
    <t>标准</t>
    <phoneticPr fontId="2" type="noConversion"/>
  </si>
  <si>
    <t>数量</t>
    <phoneticPr fontId="2" type="noConversion"/>
  </si>
  <si>
    <t>单位</t>
    <phoneticPr fontId="2" type="noConversion"/>
  </si>
  <si>
    <t>金额</t>
    <phoneticPr fontId="2" type="noConversion"/>
  </si>
  <si>
    <t>一、项目总收入</t>
    <phoneticPr fontId="2" type="noConversion"/>
  </si>
  <si>
    <t>人员报酬支出费用：</t>
    <phoneticPr fontId="2" type="noConversion"/>
  </si>
  <si>
    <t>二、项目总支出</t>
    <phoneticPr fontId="2" type="noConversion"/>
  </si>
  <si>
    <t xml:space="preserve">（一）直接用于受助人费用 </t>
    <phoneticPr fontId="2" type="noConversion"/>
  </si>
  <si>
    <t>会务结算费用：</t>
    <phoneticPr fontId="2" type="noConversion"/>
  </si>
  <si>
    <t>次</t>
    <phoneticPr fontId="2" type="noConversion"/>
  </si>
  <si>
    <t>制作与物料费用：</t>
    <phoneticPr fontId="2" type="noConversion"/>
  </si>
  <si>
    <t>（二）项目直接运行费用</t>
    <phoneticPr fontId="2" type="noConversion"/>
  </si>
  <si>
    <t xml:space="preserve">立项、执行、监督和评估费用等 </t>
    <phoneticPr fontId="2" type="noConversion"/>
  </si>
  <si>
    <t>个</t>
    <phoneticPr fontId="2" type="noConversion"/>
  </si>
  <si>
    <t>套</t>
    <phoneticPr fontId="2" type="noConversion"/>
  </si>
  <si>
    <t>项</t>
    <phoneticPr fontId="2" type="noConversion"/>
  </si>
  <si>
    <t>个</t>
  </si>
  <si>
    <t>次</t>
  </si>
  <si>
    <t>差旅交通费用：</t>
    <phoneticPr fontId="2" type="noConversion"/>
  </si>
  <si>
    <t>租赁房屋、购买和维护固定资产费用</t>
    <phoneticPr fontId="2" type="noConversion"/>
  </si>
  <si>
    <t>宣传推广费用</t>
    <phoneticPr fontId="2" type="noConversion"/>
  </si>
  <si>
    <t>其他费用</t>
    <phoneticPr fontId="2" type="noConversion"/>
  </si>
  <si>
    <t>三、管理费用</t>
    <phoneticPr fontId="2" type="noConversion"/>
  </si>
  <si>
    <t>基金会管理费用</t>
    <phoneticPr fontId="2" type="noConversion"/>
  </si>
  <si>
    <t>四、结余</t>
    <phoneticPr fontId="2" type="noConversion"/>
  </si>
  <si>
    <t xml:space="preserve">上报决算须提供以下资料：1.承办执行协议；2.项目地点（宾馆）结算餐费、住宿等明细单（明细单盖结算方公章）；3.支出正式发票；4.项目相关资料：①邀请函、项目通知、日程安排 ②受助人员遴选表（境外项目必填） ③参加人员签到表（必须是本人签字，而且包含姓名、职务、单位、身份证号、手机号码等）                                                                          </t>
    <phoneticPr fontId="2" type="noConversion"/>
  </si>
  <si>
    <t xml:space="preserve">决 算 明 细 表                </t>
  </si>
  <si>
    <r>
      <t xml:space="preserve">                                                    </t>
    </r>
    <r>
      <rPr>
        <b/>
        <sz val="9"/>
        <rFont val="宋体"/>
        <family val="3"/>
        <charset val="134"/>
      </rPr>
      <t>单位：</t>
    </r>
    <r>
      <rPr>
        <b/>
        <sz val="9"/>
        <rFont val="宋体"/>
        <family val="3"/>
        <charset val="134"/>
      </rPr>
      <t>元</t>
    </r>
  </si>
  <si>
    <t xml:space="preserve">项目名称: </t>
  </si>
  <si>
    <t>美国儿科学会儿科呼吸学专著引进项目-论文集发布会</t>
    <phoneticPr fontId="2" type="noConversion"/>
  </si>
  <si>
    <t>承办单位：</t>
  </si>
  <si>
    <t>上海盛世麦田公共关系咨询有限公司</t>
  </si>
  <si>
    <t>2016/6/22-24</t>
  </si>
  <si>
    <t>项目地点：</t>
  </si>
  <si>
    <t>南京</t>
  </si>
  <si>
    <t>参加人数:[100]人</t>
    <phoneticPr fontId="2" type="noConversion"/>
  </si>
  <si>
    <t xml:space="preserve">预算项目 </t>
  </si>
  <si>
    <t>标准</t>
  </si>
  <si>
    <t>数量</t>
  </si>
  <si>
    <t>单位</t>
  </si>
  <si>
    <t>金额</t>
  </si>
  <si>
    <t>一、项目总收入</t>
  </si>
  <si>
    <t>人员报酬支出费用：</t>
  </si>
  <si>
    <t>二、项目总支出</t>
  </si>
  <si>
    <t xml:space="preserve">（一）直接用于受助人费用 </t>
  </si>
  <si>
    <t>会务结算费用：</t>
  </si>
  <si>
    <t>制作与物料费用：</t>
  </si>
  <si>
    <t>（二）项目直接运行费用</t>
  </si>
  <si>
    <t>项</t>
    <phoneticPr fontId="2" type="noConversion"/>
  </si>
  <si>
    <t>次</t>
    <phoneticPr fontId="2" type="noConversion"/>
  </si>
  <si>
    <t xml:space="preserve">立项、执行、监督和评估费用等 </t>
  </si>
  <si>
    <t>项</t>
  </si>
  <si>
    <t>租赁房屋、购买和维护固定资产费用</t>
  </si>
  <si>
    <t>机票</t>
  </si>
  <si>
    <t>火车票</t>
  </si>
  <si>
    <t>其他费用</t>
  </si>
  <si>
    <t>三、管理费用</t>
  </si>
  <si>
    <t>基金会管理费用</t>
  </si>
  <si>
    <t>四、结余</t>
  </si>
  <si>
    <t xml:space="preserve">上报决算须提供以下资料：1.承办执行协议；2.项目地点（宾馆）结算餐费、住宿等明细单（明细单盖结算方公章）；3.支出正式发票；4.项目相关资料：①邀请函、项目通知、日程安排 ②受助人员遴选表（境外项目必填） ③参加人员签到表（必须是本人签字，而且包含姓名、职务、单位、身份证号、手机号码等）                                                                          </t>
  </si>
  <si>
    <r>
      <t xml:space="preserve">                                                    </t>
    </r>
    <r>
      <rPr>
        <b/>
        <sz val="9"/>
        <rFont val="宋体"/>
        <family val="3"/>
        <charset val="134"/>
      </rPr>
      <t>单位：元</t>
    </r>
    <phoneticPr fontId="2" type="noConversion"/>
  </si>
  <si>
    <t xml:space="preserve">项目名称: </t>
    <phoneticPr fontId="2" type="noConversion"/>
  </si>
  <si>
    <t>美国儿科学会儿科呼吸学专著引进项目-论文集汇编</t>
    <phoneticPr fontId="2" type="noConversion"/>
  </si>
  <si>
    <t>项目编号：2015-N-33</t>
    <phoneticPr fontId="2" type="noConversion"/>
  </si>
  <si>
    <t>承办单位：</t>
    <phoneticPr fontId="2" type="noConversion"/>
  </si>
  <si>
    <t>上海盛世麦田公共关系咨询有限公司</t>
    <phoneticPr fontId="2" type="noConversion"/>
  </si>
  <si>
    <t>时间:2015.8-2015.12</t>
    <phoneticPr fontId="2" type="noConversion"/>
  </si>
  <si>
    <t>项目地点：</t>
    <phoneticPr fontId="2" type="noConversion"/>
  </si>
  <si>
    <t>全国</t>
    <phoneticPr fontId="2" type="noConversion"/>
  </si>
  <si>
    <t>参加人数:20人</t>
    <phoneticPr fontId="2" type="noConversion"/>
  </si>
  <si>
    <t xml:space="preserve">预算项目 </t>
    <phoneticPr fontId="2" type="noConversion"/>
  </si>
  <si>
    <t>标准</t>
    <phoneticPr fontId="2" type="noConversion"/>
  </si>
  <si>
    <t>数量</t>
    <phoneticPr fontId="2" type="noConversion"/>
  </si>
  <si>
    <t>单位</t>
    <phoneticPr fontId="2" type="noConversion"/>
  </si>
  <si>
    <t>金额</t>
    <phoneticPr fontId="2" type="noConversion"/>
  </si>
  <si>
    <t>一、项目总收入</t>
    <phoneticPr fontId="2" type="noConversion"/>
  </si>
  <si>
    <t>人员报酬支出费用：</t>
    <phoneticPr fontId="2" type="noConversion"/>
  </si>
  <si>
    <t>二、项目总支出</t>
    <phoneticPr fontId="2" type="noConversion"/>
  </si>
  <si>
    <t xml:space="preserve">（一）直接用于受助人费用 </t>
    <phoneticPr fontId="2" type="noConversion"/>
  </si>
  <si>
    <t>会务结算费用：</t>
    <phoneticPr fontId="2" type="noConversion"/>
  </si>
  <si>
    <t>（二）项目直接运行费用</t>
    <phoneticPr fontId="2" type="noConversion"/>
  </si>
  <si>
    <t xml:space="preserve">立项、执行、监督和评估费用等 </t>
    <phoneticPr fontId="2" type="noConversion"/>
  </si>
  <si>
    <t>制作与物料费用：</t>
    <phoneticPr fontId="2" type="noConversion"/>
  </si>
  <si>
    <t>次</t>
    <phoneticPr fontId="2" type="noConversion"/>
  </si>
  <si>
    <t>医学编辑（中文文献检索）</t>
    <phoneticPr fontId="2" type="noConversion"/>
  </si>
  <si>
    <t>篇</t>
    <phoneticPr fontId="2" type="noConversion"/>
  </si>
  <si>
    <t>医学编辑（英文文献检索）</t>
    <phoneticPr fontId="2" type="noConversion"/>
  </si>
  <si>
    <t>医学编辑（中文文献编辑）</t>
    <phoneticPr fontId="2" type="noConversion"/>
  </si>
  <si>
    <t>医学编辑（英文文献编辑）</t>
    <phoneticPr fontId="2" type="noConversion"/>
  </si>
  <si>
    <t>篇</t>
    <phoneticPr fontId="2" type="noConversion"/>
  </si>
  <si>
    <t>次</t>
    <phoneticPr fontId="2" type="noConversion"/>
  </si>
  <si>
    <t>医学设计（文献排版）</t>
    <phoneticPr fontId="2" type="noConversion"/>
  </si>
  <si>
    <t>设计（封面封底）</t>
    <phoneticPr fontId="2" type="noConversion"/>
  </si>
  <si>
    <t>项</t>
    <phoneticPr fontId="2" type="noConversion"/>
  </si>
  <si>
    <t>样品制作</t>
    <phoneticPr fontId="2" type="noConversion"/>
  </si>
  <si>
    <t>本</t>
    <phoneticPr fontId="2" type="noConversion"/>
  </si>
  <si>
    <t>租赁房屋、购买和维护固定资产费用</t>
    <phoneticPr fontId="2" type="noConversion"/>
  </si>
  <si>
    <t>宣传推广费用</t>
    <phoneticPr fontId="2" type="noConversion"/>
  </si>
  <si>
    <t>交通费（机票）</t>
    <phoneticPr fontId="2" type="noConversion"/>
  </si>
  <si>
    <t>其他费用</t>
    <phoneticPr fontId="2" type="noConversion"/>
  </si>
  <si>
    <t>交通费（地面）</t>
    <phoneticPr fontId="2" type="noConversion"/>
  </si>
  <si>
    <t>三、管理费用</t>
    <phoneticPr fontId="2" type="noConversion"/>
  </si>
  <si>
    <t>签证费</t>
    <phoneticPr fontId="2" type="noConversion"/>
  </si>
  <si>
    <t>基金会管理费用</t>
    <phoneticPr fontId="2" type="noConversion"/>
  </si>
  <si>
    <t>四、结余</t>
    <phoneticPr fontId="2" type="noConversion"/>
  </si>
  <si>
    <t xml:space="preserve">上报决算须提供以下资料：1.承办执行协议；2.项目地点（宾馆）结算餐费、住宿等明细单（明细单盖结算方公章）；3.支出正式发票；4.项目相关资料：①邀请函、项目通知、日程安排 ②受助人员遴选表（境外项目必填） ③参加人员签到表（必须是本人签字，而且包含姓名、职务、单位、身份证号、手机号码等）                                                                          </t>
    <phoneticPr fontId="2" type="noConversion"/>
  </si>
  <si>
    <t>基金会领导：　　        项目负责：　　        经办人：　    　　     财务审核：</t>
    <phoneticPr fontId="2" type="noConversion"/>
  </si>
  <si>
    <t xml:space="preserve">项目名称: </t>
    <phoneticPr fontId="2" type="noConversion"/>
  </si>
  <si>
    <t>承办单位：</t>
    <phoneticPr fontId="2" type="noConversion"/>
  </si>
  <si>
    <t>上海盛世麦田公共关系咨询有限公司</t>
    <phoneticPr fontId="2" type="noConversion"/>
  </si>
  <si>
    <t>项目地点：</t>
    <phoneticPr fontId="2" type="noConversion"/>
  </si>
  <si>
    <t>广州</t>
    <phoneticPr fontId="2" type="noConversion"/>
  </si>
  <si>
    <t>参加人数:[26]人</t>
    <phoneticPr fontId="2" type="noConversion"/>
  </si>
  <si>
    <t xml:space="preserve">预算项目 </t>
    <phoneticPr fontId="2" type="noConversion"/>
  </si>
  <si>
    <t>标准</t>
    <phoneticPr fontId="2" type="noConversion"/>
  </si>
  <si>
    <t>数量</t>
    <phoneticPr fontId="2" type="noConversion"/>
  </si>
  <si>
    <t>单位</t>
    <phoneticPr fontId="2" type="noConversion"/>
  </si>
  <si>
    <t>金额</t>
    <phoneticPr fontId="2" type="noConversion"/>
  </si>
  <si>
    <t>一、项目总收入</t>
    <phoneticPr fontId="2" type="noConversion"/>
  </si>
  <si>
    <t>人员报酬支出费用：</t>
    <phoneticPr fontId="2" type="noConversion"/>
  </si>
  <si>
    <t>二、项目总支出</t>
    <phoneticPr fontId="2" type="noConversion"/>
  </si>
  <si>
    <t xml:space="preserve">（一）直接用于受助人费用 </t>
    <phoneticPr fontId="2" type="noConversion"/>
  </si>
  <si>
    <t>会务结算费用：</t>
    <phoneticPr fontId="2" type="noConversion"/>
  </si>
  <si>
    <t>场</t>
    <phoneticPr fontId="2" type="noConversion"/>
  </si>
  <si>
    <t>（二）项目直接运行费用</t>
    <phoneticPr fontId="2" type="noConversion"/>
  </si>
  <si>
    <t xml:space="preserve">立项、执行、监督和评估费用等 </t>
    <phoneticPr fontId="2" type="noConversion"/>
  </si>
  <si>
    <t>制作与物料费用：</t>
    <phoneticPr fontId="2" type="noConversion"/>
  </si>
  <si>
    <t>个</t>
    <phoneticPr fontId="2" type="noConversion"/>
  </si>
  <si>
    <t>租赁房屋、购买和维护固定资产费用</t>
    <phoneticPr fontId="2" type="noConversion"/>
  </si>
  <si>
    <t>差旅交通费用：</t>
    <phoneticPr fontId="2" type="noConversion"/>
  </si>
  <si>
    <t>宣传推广费用</t>
    <phoneticPr fontId="2" type="noConversion"/>
  </si>
  <si>
    <t>其他费用</t>
    <phoneticPr fontId="2" type="noConversion"/>
  </si>
  <si>
    <t>三、管理费用</t>
    <phoneticPr fontId="2" type="noConversion"/>
  </si>
  <si>
    <t>基金会管理费用</t>
    <phoneticPr fontId="2" type="noConversion"/>
  </si>
  <si>
    <t>四、结余</t>
    <phoneticPr fontId="2" type="noConversion"/>
  </si>
  <si>
    <t xml:space="preserve">上报决算须提供以下资料：1.承办执行协议；2.项目地点（宾馆）结算餐费、住宿等明细单（明细单盖结算方公章）；3.支出正式发票；4.项目相关资料：①邀请函、项目通知、日程安排 ②受助人员遴选表（境外项目必填） ③参加人员签到表（必须是本人签字，而且包含姓名、职务、单位、身份证号、手机号码等）                                                                          </t>
    <phoneticPr fontId="2" type="noConversion"/>
  </si>
  <si>
    <t xml:space="preserve">基金会领导：　　        项目负责：　　        经办人：　    　　     财务审核：                            </t>
    <phoneticPr fontId="2" type="noConversion"/>
  </si>
  <si>
    <t>项目编号：2015-N-33</t>
    <phoneticPr fontId="2" type="noConversion"/>
  </si>
  <si>
    <t>美国儿科学会儿科呼吸学专著引进项目-定稿会</t>
    <phoneticPr fontId="2" type="noConversion"/>
  </si>
  <si>
    <t>住宿费</t>
    <phoneticPr fontId="1" type="noConversion"/>
  </si>
  <si>
    <t xml:space="preserve"> </t>
    <phoneticPr fontId="1" type="noConversion"/>
  </si>
  <si>
    <t>餐费</t>
    <phoneticPr fontId="2" type="noConversion"/>
  </si>
  <si>
    <t>物料制作</t>
    <phoneticPr fontId="2" type="noConversion"/>
  </si>
  <si>
    <t>服务费</t>
    <phoneticPr fontId="2" type="noConversion"/>
  </si>
  <si>
    <t>服务费</t>
    <phoneticPr fontId="1" type="noConversion"/>
  </si>
  <si>
    <t xml:space="preserve">基金会领导：　　        项目负责：　　        经办人：　    　　     财务审核：                         </t>
    <phoneticPr fontId="2" type="noConversion"/>
  </si>
  <si>
    <t>餐费</t>
    <phoneticPr fontId="1" type="noConversion"/>
  </si>
  <si>
    <t>会场搭建物料</t>
    <phoneticPr fontId="1" type="noConversion"/>
  </si>
  <si>
    <t>麦田设计和医学</t>
    <phoneticPr fontId="1" type="noConversion"/>
  </si>
  <si>
    <t>会场费用</t>
  </si>
  <si>
    <t>会场费用</t>
    <phoneticPr fontId="1" type="noConversion"/>
  </si>
  <si>
    <r>
      <t>住宿费</t>
    </r>
    <r>
      <rPr>
        <sz val="11"/>
        <color indexed="8"/>
        <rFont val="宋体"/>
        <family val="3"/>
        <charset val="134"/>
      </rPr>
      <t/>
    </r>
    <phoneticPr fontId="2" type="noConversion"/>
  </si>
  <si>
    <t>物料</t>
    <phoneticPr fontId="2" type="noConversion"/>
  </si>
  <si>
    <t>设备费用</t>
    <phoneticPr fontId="2" type="noConversion"/>
  </si>
  <si>
    <t>场</t>
    <phoneticPr fontId="1" type="noConversion"/>
  </si>
  <si>
    <t>地面交通</t>
    <phoneticPr fontId="1" type="noConversion"/>
  </si>
  <si>
    <t>服务费及税金</t>
    <phoneticPr fontId="2" type="noConversion"/>
  </si>
  <si>
    <t>样品制作（论文汇编）</t>
    <phoneticPr fontId="2" type="noConversion"/>
  </si>
  <si>
    <t>物料（广州）</t>
    <phoneticPr fontId="2" type="noConversion"/>
  </si>
  <si>
    <t>设备费用（广州）</t>
    <phoneticPr fontId="2" type="noConversion"/>
  </si>
  <si>
    <t>物料制作（珠海）</t>
    <phoneticPr fontId="2" type="noConversion"/>
  </si>
  <si>
    <t>设备租赁（珠海）</t>
    <phoneticPr fontId="1" type="noConversion"/>
  </si>
  <si>
    <t>机票（南京）</t>
    <phoneticPr fontId="1" type="noConversion"/>
  </si>
  <si>
    <t>会场搭建物料（南京）</t>
    <phoneticPr fontId="1" type="noConversion"/>
  </si>
  <si>
    <t>火车票（南京）</t>
    <phoneticPr fontId="1" type="noConversion"/>
  </si>
  <si>
    <t>地面交通（南京）</t>
    <phoneticPr fontId="1" type="noConversion"/>
  </si>
  <si>
    <t>地面交通（广州）</t>
    <phoneticPr fontId="1" type="noConversion"/>
  </si>
  <si>
    <t>地面交通</t>
    <phoneticPr fontId="2" type="noConversion"/>
  </si>
  <si>
    <t>地面交通（珠海）</t>
    <phoneticPr fontId="2" type="noConversion"/>
  </si>
  <si>
    <t>麦田设计和医学（南京）</t>
    <phoneticPr fontId="1" type="noConversion"/>
  </si>
  <si>
    <t>服务费及税金</t>
    <phoneticPr fontId="1" type="noConversion"/>
  </si>
  <si>
    <t>设备租赁</t>
    <phoneticPr fontId="1" type="noConversion"/>
  </si>
  <si>
    <t xml:space="preserve">决 算 明 细 表 1   </t>
    <phoneticPr fontId="2" type="noConversion"/>
  </si>
  <si>
    <t xml:space="preserve">决 算 明 细 表 2-1             </t>
    <phoneticPr fontId="2" type="noConversion"/>
  </si>
  <si>
    <t xml:space="preserve">决 算 明 细 表 2-2             </t>
    <phoneticPr fontId="2" type="noConversion"/>
  </si>
  <si>
    <t xml:space="preserve">决 算 明 细 表 3             </t>
    <phoneticPr fontId="1" type="noConversion"/>
  </si>
  <si>
    <t xml:space="preserve">决 算 明 细 表 2             </t>
    <phoneticPr fontId="2" type="noConversion"/>
  </si>
  <si>
    <t>参加人数:[78]人</t>
    <phoneticPr fontId="2" type="noConversion"/>
  </si>
  <si>
    <t>2016/1/9  2016/2/19</t>
    <phoneticPr fontId="1" type="noConversion"/>
  </si>
  <si>
    <t>美国儿科学会儿科呼吸学专著引进项目</t>
    <phoneticPr fontId="2" type="noConversion"/>
  </si>
  <si>
    <t>广州珠海南京</t>
    <phoneticPr fontId="1" type="noConversion"/>
  </si>
  <si>
    <t>2016.1-6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</si>
</sst>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%"/>
    <numFmt numFmtId="177" formatCode="0_ "/>
    <numFmt numFmtId="178" formatCode="0.0_ "/>
    <numFmt numFmtId="179" formatCode="_ * #,##0_ ;_ * \-#,##0_ ;_ * &quot;-&quot;??_ ;_ @_ "/>
    <numFmt numFmtId="180" formatCode="0.00_ 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i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6" fillId="2" borderId="0" xfId="3" applyFont="1" applyFill="1" applyAlignment="1">
      <alignment vertical="center" wrapText="1"/>
    </xf>
    <xf numFmtId="0" fontId="6" fillId="2" borderId="2" xfId="3" applyFont="1" applyFill="1" applyBorder="1" applyAlignment="1">
      <alignment vertical="center" wrapText="1"/>
    </xf>
    <xf numFmtId="0" fontId="6" fillId="2" borderId="4" xfId="3" applyFont="1" applyFill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vertical="center" wrapText="1"/>
    </xf>
    <xf numFmtId="0" fontId="6" fillId="2" borderId="5" xfId="3" applyFont="1" applyFill="1" applyBorder="1" applyAlignment="1">
      <alignment horizontal="center" vertical="center" wrapText="1"/>
    </xf>
    <xf numFmtId="2" fontId="10" fillId="2" borderId="1" xfId="3" applyNumberFormat="1" applyFont="1" applyFill="1" applyBorder="1" applyAlignment="1">
      <alignment vertical="center" wrapText="1"/>
    </xf>
    <xf numFmtId="2" fontId="9" fillId="2" borderId="5" xfId="3" applyNumberFormat="1" applyFont="1" applyFill="1" applyBorder="1" applyAlignment="1">
      <alignment vertical="center" wrapText="1"/>
    </xf>
    <xf numFmtId="2" fontId="6" fillId="2" borderId="1" xfId="3" applyNumberFormat="1" applyFont="1" applyFill="1" applyBorder="1" applyAlignment="1">
      <alignment vertical="center" wrapText="1"/>
    </xf>
    <xf numFmtId="2" fontId="6" fillId="2" borderId="5" xfId="3" applyNumberFormat="1" applyFont="1" applyFill="1" applyBorder="1" applyAlignment="1">
      <alignment vertical="center" wrapText="1"/>
    </xf>
    <xf numFmtId="2" fontId="9" fillId="2" borderId="1" xfId="3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horizontal="right" vertical="center" wrapText="1"/>
    </xf>
    <xf numFmtId="0" fontId="6" fillId="2" borderId="15" xfId="3" applyFont="1" applyFill="1" applyBorder="1" applyAlignment="1">
      <alignment vertical="center" wrapText="1"/>
    </xf>
    <xf numFmtId="0" fontId="6" fillId="2" borderId="5" xfId="3" applyFont="1" applyFill="1" applyBorder="1" applyAlignment="1">
      <alignment vertical="center" wrapText="1"/>
    </xf>
    <xf numFmtId="9" fontId="6" fillId="2" borderId="1" xfId="3" applyNumberFormat="1" applyFont="1" applyFill="1" applyBorder="1" applyAlignment="1">
      <alignment vertical="center" wrapText="1"/>
    </xf>
    <xf numFmtId="176" fontId="6" fillId="2" borderId="0" xfId="4" applyNumberFormat="1" applyFont="1" applyFill="1" applyAlignment="1">
      <alignment vertical="center" wrapText="1"/>
    </xf>
    <xf numFmtId="0" fontId="9" fillId="2" borderId="1" xfId="3" applyFont="1" applyFill="1" applyBorder="1" applyAlignment="1">
      <alignment vertical="center" wrapText="1"/>
    </xf>
    <xf numFmtId="2" fontId="10" fillId="2" borderId="5" xfId="3" applyNumberFormat="1" applyFont="1" applyFill="1" applyBorder="1" applyAlignment="1">
      <alignment vertical="center" wrapText="1"/>
    </xf>
    <xf numFmtId="0" fontId="6" fillId="2" borderId="0" xfId="3" applyFont="1" applyFill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8" fillId="0" borderId="1" xfId="3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vertical="center" wrapText="1"/>
    </xf>
    <xf numFmtId="2" fontId="9" fillId="0" borderId="1" xfId="3" applyNumberFormat="1" applyFont="1" applyBorder="1" applyAlignment="1">
      <alignment vertical="center" wrapText="1"/>
    </xf>
    <xf numFmtId="2" fontId="6" fillId="0" borderId="1" xfId="3" applyNumberFormat="1" applyFont="1" applyBorder="1" applyAlignment="1">
      <alignment vertical="center" wrapText="1"/>
    </xf>
    <xf numFmtId="0" fontId="6" fillId="0" borderId="1" xfId="3" applyFont="1" applyBorder="1" applyAlignment="1">
      <alignment horizontal="right" vertical="center" wrapText="1"/>
    </xf>
    <xf numFmtId="9" fontId="6" fillId="0" borderId="1" xfId="3" applyNumberFormat="1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6" fillId="0" borderId="10" xfId="3" applyFont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14" xfId="3" applyFont="1" applyBorder="1" applyAlignment="1">
      <alignment vertical="center" wrapText="1"/>
    </xf>
    <xf numFmtId="2" fontId="10" fillId="0" borderId="15" xfId="3" applyNumberFormat="1" applyFont="1" applyBorder="1" applyAlignment="1">
      <alignment vertical="center" wrapText="1"/>
    </xf>
    <xf numFmtId="2" fontId="9" fillId="0" borderId="15" xfId="3" applyNumberFormat="1" applyFont="1" applyBorder="1" applyAlignment="1">
      <alignment vertical="center" wrapText="1"/>
    </xf>
    <xf numFmtId="0" fontId="6" fillId="0" borderId="17" xfId="3" applyFont="1" applyBorder="1" applyAlignment="1">
      <alignment vertical="center" wrapText="1"/>
    </xf>
    <xf numFmtId="0" fontId="6" fillId="0" borderId="12" xfId="3" applyFont="1" applyBorder="1" applyAlignment="1">
      <alignment vertical="center" wrapText="1"/>
    </xf>
    <xf numFmtId="0" fontId="6" fillId="0" borderId="15" xfId="3" applyFont="1" applyBorder="1" applyAlignment="1">
      <alignment vertical="center" wrapText="1"/>
    </xf>
    <xf numFmtId="2" fontId="6" fillId="0" borderId="20" xfId="3" applyNumberFormat="1" applyFont="1" applyBorder="1" applyAlignment="1">
      <alignment vertical="center" wrapText="1"/>
    </xf>
    <xf numFmtId="0" fontId="6" fillId="0" borderId="13" xfId="3" applyFont="1" applyBorder="1" applyAlignment="1">
      <alignment vertical="center" wrapText="1"/>
    </xf>
    <xf numFmtId="2" fontId="6" fillId="0" borderId="15" xfId="3" applyNumberFormat="1" applyFont="1" applyBorder="1" applyAlignment="1">
      <alignment vertical="center" wrapText="1"/>
    </xf>
    <xf numFmtId="178" fontId="10" fillId="0" borderId="15" xfId="3" applyNumberFormat="1" applyFont="1" applyBorder="1" applyAlignment="1">
      <alignment vertical="center" wrapText="1"/>
    </xf>
    <xf numFmtId="179" fontId="6" fillId="0" borderId="0" xfId="5" applyNumberFormat="1" applyFont="1" applyAlignment="1">
      <alignment vertical="center" wrapText="1"/>
    </xf>
    <xf numFmtId="0" fontId="6" fillId="0" borderId="16" xfId="3" applyFont="1" applyBorder="1" applyAlignment="1">
      <alignment vertical="center" wrapText="1"/>
    </xf>
    <xf numFmtId="9" fontId="6" fillId="0" borderId="12" xfId="3" applyNumberFormat="1" applyFont="1" applyBorder="1" applyAlignment="1">
      <alignment vertical="center" wrapText="1"/>
    </xf>
    <xf numFmtId="0" fontId="6" fillId="0" borderId="11" xfId="3" applyFont="1" applyBorder="1" applyAlignment="1">
      <alignment vertical="center" wrapText="1"/>
    </xf>
    <xf numFmtId="0" fontId="6" fillId="0" borderId="21" xfId="3" applyFont="1" applyBorder="1" applyAlignment="1">
      <alignment vertical="center" wrapText="1"/>
    </xf>
    <xf numFmtId="0" fontId="6" fillId="0" borderId="18" xfId="3" applyFont="1" applyBorder="1" applyAlignment="1">
      <alignment vertical="center" wrapText="1"/>
    </xf>
    <xf numFmtId="2" fontId="6" fillId="0" borderId="18" xfId="3" applyNumberFormat="1" applyFont="1" applyBorder="1" applyAlignment="1">
      <alignment vertical="center" wrapText="1"/>
    </xf>
    <xf numFmtId="2" fontId="9" fillId="0" borderId="18" xfId="3" applyNumberFormat="1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180" fontId="6" fillId="0" borderId="0" xfId="3" applyNumberFormat="1" applyFont="1" applyAlignment="1">
      <alignment vertical="center" wrapText="1"/>
    </xf>
    <xf numFmtId="0" fontId="6" fillId="0" borderId="1" xfId="3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2" fontId="6" fillId="0" borderId="13" xfId="3" applyNumberFormat="1" applyFont="1" applyBorder="1" applyAlignment="1">
      <alignment vertical="center" wrapText="1"/>
    </xf>
    <xf numFmtId="0" fontId="6" fillId="0" borderId="9" xfId="3" applyFont="1" applyBorder="1" applyAlignment="1">
      <alignment vertical="center" wrapText="1"/>
    </xf>
    <xf numFmtId="177" fontId="6" fillId="0" borderId="12" xfId="3" applyNumberFormat="1" applyFont="1" applyBorder="1" applyAlignment="1">
      <alignment vertical="center" wrapText="1"/>
    </xf>
    <xf numFmtId="0" fontId="9" fillId="0" borderId="12" xfId="3" applyFont="1" applyBorder="1" applyAlignment="1">
      <alignment vertical="center" wrapText="1"/>
    </xf>
    <xf numFmtId="0" fontId="6" fillId="2" borderId="10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6" fillId="2" borderId="11" xfId="3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vertical="center" wrapText="1"/>
    </xf>
    <xf numFmtId="2" fontId="10" fillId="2" borderId="15" xfId="3" applyNumberFormat="1" applyFont="1" applyFill="1" applyBorder="1" applyAlignment="1">
      <alignment vertical="center" wrapText="1"/>
    </xf>
    <xf numFmtId="2" fontId="9" fillId="2" borderId="0" xfId="3" applyNumberFormat="1" applyFont="1" applyFill="1" applyAlignment="1">
      <alignment vertical="center" wrapText="1"/>
    </xf>
    <xf numFmtId="2" fontId="6" fillId="2" borderId="15" xfId="3" applyNumberFormat="1" applyFont="1" applyFill="1" applyBorder="1" applyAlignment="1">
      <alignment vertical="center" wrapText="1"/>
    </xf>
    <xf numFmtId="2" fontId="6" fillId="2" borderId="0" xfId="3" applyNumberFormat="1" applyFont="1" applyFill="1" applyAlignment="1">
      <alignment vertical="center" wrapText="1"/>
    </xf>
    <xf numFmtId="2" fontId="9" fillId="2" borderId="15" xfId="3" applyNumberFormat="1" applyFont="1" applyFill="1" applyBorder="1" applyAlignment="1">
      <alignment vertical="center" wrapText="1"/>
    </xf>
    <xf numFmtId="0" fontId="6" fillId="2" borderId="13" xfId="3" applyFont="1" applyFill="1" applyBorder="1" applyAlignment="1">
      <alignment vertical="center" wrapText="1"/>
    </xf>
    <xf numFmtId="0" fontId="6" fillId="2" borderId="16" xfId="3" applyFont="1" applyFill="1" applyBorder="1" applyAlignment="1">
      <alignment vertical="center" wrapText="1"/>
    </xf>
    <xf numFmtId="0" fontId="6" fillId="2" borderId="12" xfId="3" applyFont="1" applyFill="1" applyBorder="1" applyAlignment="1">
      <alignment vertical="center" wrapText="1"/>
    </xf>
    <xf numFmtId="2" fontId="9" fillId="2" borderId="18" xfId="3" applyNumberFormat="1" applyFont="1" applyFill="1" applyBorder="1" applyAlignment="1">
      <alignment vertical="center" wrapText="1"/>
    </xf>
    <xf numFmtId="0" fontId="6" fillId="2" borderId="19" xfId="3" applyFont="1" applyFill="1" applyBorder="1" applyAlignment="1">
      <alignment vertical="center" wrapText="1"/>
    </xf>
    <xf numFmtId="9" fontId="6" fillId="2" borderId="12" xfId="3" applyNumberFormat="1" applyFont="1" applyFill="1" applyBorder="1" applyAlignment="1">
      <alignment vertical="center" wrapText="1"/>
    </xf>
    <xf numFmtId="9" fontId="6" fillId="2" borderId="9" xfId="3" applyNumberFormat="1" applyFont="1" applyFill="1" applyBorder="1" applyAlignment="1">
      <alignment vertical="center" wrapText="1"/>
    </xf>
    <xf numFmtId="0" fontId="6" fillId="2" borderId="9" xfId="3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9" fillId="2" borderId="1" xfId="3" applyFont="1" applyFill="1" applyBorder="1" applyAlignment="1">
      <alignment horizontal="left" vertical="center" wrapText="1"/>
    </xf>
    <xf numFmtId="2" fontId="9" fillId="2" borderId="13" xfId="3" applyNumberFormat="1" applyFont="1" applyFill="1" applyBorder="1" applyAlignment="1">
      <alignment vertical="center" wrapText="1"/>
    </xf>
    <xf numFmtId="2" fontId="6" fillId="2" borderId="12" xfId="3" applyNumberFormat="1" applyFont="1" applyFill="1" applyBorder="1" applyAlignment="1">
      <alignment vertical="center" wrapText="1"/>
    </xf>
    <xf numFmtId="180" fontId="6" fillId="2" borderId="0" xfId="3" applyNumberFormat="1" applyFont="1" applyFill="1" applyAlignment="1">
      <alignment vertical="center" wrapText="1"/>
    </xf>
    <xf numFmtId="0" fontId="9" fillId="2" borderId="15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6" fillId="2" borderId="21" xfId="3" applyFont="1" applyFill="1" applyBorder="1" applyAlignment="1">
      <alignment vertical="center" wrapText="1"/>
    </xf>
    <xf numFmtId="2" fontId="6" fillId="0" borderId="12" xfId="3" applyNumberFormat="1" applyFont="1" applyBorder="1" applyAlignment="1">
      <alignment vertical="center" wrapText="1"/>
    </xf>
    <xf numFmtId="180" fontId="6" fillId="0" borderId="1" xfId="3" applyNumberFormat="1" applyFont="1" applyBorder="1" applyAlignment="1">
      <alignment horizontal="right" vertical="center" wrapText="1"/>
    </xf>
    <xf numFmtId="180" fontId="6" fillId="2" borderId="1" xfId="3" applyNumberFormat="1" applyFont="1" applyFill="1" applyBorder="1" applyAlignment="1">
      <alignment vertical="center" wrapText="1"/>
    </xf>
    <xf numFmtId="178" fontId="6" fillId="2" borderId="1" xfId="3" applyNumberFormat="1" applyFont="1" applyFill="1" applyBorder="1" applyAlignment="1">
      <alignment vertical="center" wrapText="1"/>
    </xf>
    <xf numFmtId="178" fontId="6" fillId="2" borderId="0" xfId="3" applyNumberFormat="1" applyFont="1" applyFill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14" fontId="8" fillId="0" borderId="1" xfId="3" applyNumberFormat="1" applyFont="1" applyBorder="1" applyAlignment="1">
      <alignment horizontal="left" vertical="center" wrapText="1"/>
    </xf>
    <xf numFmtId="0" fontId="9" fillId="0" borderId="12" xfId="3" applyFont="1" applyBorder="1" applyAlignment="1">
      <alignment horizontal="left" vertical="center" wrapText="1"/>
    </xf>
    <xf numFmtId="0" fontId="9" fillId="0" borderId="13" xfId="3" applyFont="1" applyBorder="1" applyAlignment="1">
      <alignment horizontal="left" vertical="center" wrapText="1"/>
    </xf>
    <xf numFmtId="0" fontId="6" fillId="0" borderId="21" xfId="3" applyFont="1" applyBorder="1" applyAlignment="1">
      <alignment horizontal="left" vertical="center" wrapText="1"/>
    </xf>
    <xf numFmtId="0" fontId="6" fillId="0" borderId="14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18" xfId="3" applyFont="1" applyBorder="1" applyAlignment="1">
      <alignment horizontal="left" vertical="center" wrapText="1"/>
    </xf>
    <xf numFmtId="0" fontId="6" fillId="0" borderId="17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20" xfId="3" applyFont="1" applyBorder="1" applyAlignment="1">
      <alignment horizontal="left" vertical="center" wrapText="1"/>
    </xf>
    <xf numFmtId="0" fontId="9" fillId="0" borderId="15" xfId="3" applyFont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9" fillId="2" borderId="12" xfId="3" applyFont="1" applyFill="1" applyBorder="1" applyAlignment="1">
      <alignment horizontal="left" vertical="center" wrapText="1"/>
    </xf>
    <xf numFmtId="0" fontId="9" fillId="2" borderId="13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left" vertical="center" wrapText="1"/>
    </xf>
    <xf numFmtId="0" fontId="5" fillId="2" borderId="0" xfId="3" applyFont="1" applyFill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left" vertical="center" wrapText="1"/>
    </xf>
    <xf numFmtId="14" fontId="8" fillId="2" borderId="1" xfId="3" applyNumberFormat="1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9" fillId="2" borderId="0" xfId="3" applyFont="1" applyFill="1" applyAlignment="1">
      <alignment horizontal="left" vertical="center" wrapText="1"/>
    </xf>
    <xf numFmtId="0" fontId="6" fillId="2" borderId="14" xfId="3" applyFont="1" applyFill="1" applyBorder="1" applyAlignment="1">
      <alignment horizontal="left" vertical="center" wrapText="1"/>
    </xf>
    <xf numFmtId="0" fontId="6" fillId="2" borderId="0" xfId="3" applyFont="1" applyFill="1" applyAlignment="1">
      <alignment horizontal="left" vertical="center" wrapText="1"/>
    </xf>
    <xf numFmtId="0" fontId="9" fillId="2" borderId="15" xfId="3" applyFont="1" applyFill="1" applyBorder="1" applyAlignment="1">
      <alignment horizontal="left" vertical="center" wrapText="1"/>
    </xf>
    <xf numFmtId="0" fontId="6" fillId="2" borderId="24" xfId="3" applyFont="1" applyFill="1" applyBorder="1" applyAlignment="1">
      <alignment horizontal="left" vertical="center" wrapText="1"/>
    </xf>
    <xf numFmtId="0" fontId="6" fillId="2" borderId="23" xfId="3" applyFont="1" applyFill="1" applyBorder="1" applyAlignment="1">
      <alignment horizontal="left" vertical="center" wrapText="1"/>
    </xf>
    <xf numFmtId="0" fontId="6" fillId="2" borderId="17" xfId="3" applyFont="1" applyFill="1" applyBorder="1" applyAlignment="1">
      <alignment horizontal="left" vertical="center" wrapText="1"/>
    </xf>
    <xf numFmtId="0" fontId="6" fillId="2" borderId="9" xfId="3" applyFont="1" applyFill="1" applyBorder="1" applyAlignment="1">
      <alignment horizontal="left" vertical="center" wrapText="1"/>
    </xf>
    <xf numFmtId="0" fontId="6" fillId="2" borderId="20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6" fillId="2" borderId="6" xfId="3" applyFont="1" applyFill="1" applyBorder="1" applyAlignment="1">
      <alignment horizontal="left" vertical="center" wrapText="1"/>
    </xf>
    <xf numFmtId="0" fontId="6" fillId="2" borderId="7" xfId="3" applyFont="1" applyFill="1" applyBorder="1" applyAlignment="1">
      <alignment horizontal="left" vertical="center" wrapText="1"/>
    </xf>
    <xf numFmtId="0" fontId="6" fillId="2" borderId="8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left" vertical="center" wrapText="1"/>
    </xf>
    <xf numFmtId="0" fontId="8" fillId="2" borderId="22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</cellXfs>
  <cellStyles count="6">
    <cellStyle name="百分比 2" xfId="2"/>
    <cellStyle name="百分比 3" xfId="4"/>
    <cellStyle name="常规" xfId="0" builtinId="0"/>
    <cellStyle name="常规 2" xfId="1"/>
    <cellStyle name="常规 3" xfId="3"/>
    <cellStyle name="千位分隔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15" workbookViewId="0">
      <selection activeCell="J21" sqref="J21"/>
    </sheetView>
  </sheetViews>
  <sheetFormatPr defaultColWidth="8.875" defaultRowHeight="12" x14ac:dyDescent="0.15"/>
  <cols>
    <col min="1" max="1" width="18.625" style="22" bestFit="1" customWidth="1"/>
    <col min="2" max="2" width="8.625" style="22" customWidth="1"/>
    <col min="3" max="4" width="4.5" style="22" customWidth="1"/>
    <col min="5" max="6" width="4.125" style="22" customWidth="1"/>
    <col min="7" max="7" width="11.625" style="22" bestFit="1" customWidth="1"/>
    <col min="8" max="8" width="22.25" style="22" bestFit="1" customWidth="1"/>
    <col min="9" max="9" width="12.25" style="22" bestFit="1" customWidth="1"/>
    <col min="10" max="10" width="5" style="22" bestFit="1" customWidth="1"/>
    <col min="11" max="11" width="2.375" style="22" customWidth="1"/>
    <col min="12" max="12" width="4.125" style="22" customWidth="1"/>
    <col min="13" max="13" width="2.625" style="22" customWidth="1"/>
    <col min="14" max="14" width="10.5" style="22" bestFit="1" customWidth="1"/>
    <col min="15" max="15" width="11.125" style="22" bestFit="1" customWidth="1"/>
    <col min="16" max="16" width="10.125" style="22" customWidth="1"/>
    <col min="17" max="255" width="8.875" style="22"/>
    <col min="256" max="256" width="35" style="22" customWidth="1"/>
    <col min="257" max="257" width="8.625" style="22" customWidth="1"/>
    <col min="258" max="259" width="4.5" style="22" customWidth="1"/>
    <col min="260" max="261" width="4.125" style="22" customWidth="1"/>
    <col min="262" max="262" width="12.875" style="22" customWidth="1"/>
    <col min="263" max="263" width="23.625" style="22" customWidth="1"/>
    <col min="264" max="264" width="9.375" style="22" bestFit="1" customWidth="1"/>
    <col min="265" max="265" width="3.5" style="22" customWidth="1"/>
    <col min="266" max="266" width="2.375" style="22" customWidth="1"/>
    <col min="267" max="267" width="4.125" style="22" customWidth="1"/>
    <col min="268" max="268" width="2.625" style="22" customWidth="1"/>
    <col min="269" max="269" width="13.125" style="22" customWidth="1"/>
    <col min="270" max="271" width="8.875" style="22"/>
    <col min="272" max="272" width="10.125" style="22" customWidth="1"/>
    <col min="273" max="511" width="8.875" style="22"/>
    <col min="512" max="512" width="35" style="22" customWidth="1"/>
    <col min="513" max="513" width="8.625" style="22" customWidth="1"/>
    <col min="514" max="515" width="4.5" style="22" customWidth="1"/>
    <col min="516" max="517" width="4.125" style="22" customWidth="1"/>
    <col min="518" max="518" width="12.875" style="22" customWidth="1"/>
    <col min="519" max="519" width="23.625" style="22" customWidth="1"/>
    <col min="520" max="520" width="9.375" style="22" bestFit="1" customWidth="1"/>
    <col min="521" max="521" width="3.5" style="22" customWidth="1"/>
    <col min="522" max="522" width="2.375" style="22" customWidth="1"/>
    <col min="523" max="523" width="4.125" style="22" customWidth="1"/>
    <col min="524" max="524" width="2.625" style="22" customWidth="1"/>
    <col min="525" max="525" width="13.125" style="22" customWidth="1"/>
    <col min="526" max="527" width="8.875" style="22"/>
    <col min="528" max="528" width="10.125" style="22" customWidth="1"/>
    <col min="529" max="767" width="8.875" style="22"/>
    <col min="768" max="768" width="35" style="22" customWidth="1"/>
    <col min="769" max="769" width="8.625" style="22" customWidth="1"/>
    <col min="770" max="771" width="4.5" style="22" customWidth="1"/>
    <col min="772" max="773" width="4.125" style="22" customWidth="1"/>
    <col min="774" max="774" width="12.875" style="22" customWidth="1"/>
    <col min="775" max="775" width="23.625" style="22" customWidth="1"/>
    <col min="776" max="776" width="9.375" style="22" bestFit="1" customWidth="1"/>
    <col min="777" max="777" width="3.5" style="22" customWidth="1"/>
    <col min="778" max="778" width="2.375" style="22" customWidth="1"/>
    <col min="779" max="779" width="4.125" style="22" customWidth="1"/>
    <col min="780" max="780" width="2.625" style="22" customWidth="1"/>
    <col min="781" max="781" width="13.125" style="22" customWidth="1"/>
    <col min="782" max="783" width="8.875" style="22"/>
    <col min="784" max="784" width="10.125" style="22" customWidth="1"/>
    <col min="785" max="1023" width="8.875" style="22"/>
    <col min="1024" max="1024" width="35" style="22" customWidth="1"/>
    <col min="1025" max="1025" width="8.625" style="22" customWidth="1"/>
    <col min="1026" max="1027" width="4.5" style="22" customWidth="1"/>
    <col min="1028" max="1029" width="4.125" style="22" customWidth="1"/>
    <col min="1030" max="1030" width="12.875" style="22" customWidth="1"/>
    <col min="1031" max="1031" width="23.625" style="22" customWidth="1"/>
    <col min="1032" max="1032" width="9.375" style="22" bestFit="1" customWidth="1"/>
    <col min="1033" max="1033" width="3.5" style="22" customWidth="1"/>
    <col min="1034" max="1034" width="2.375" style="22" customWidth="1"/>
    <col min="1035" max="1035" width="4.125" style="22" customWidth="1"/>
    <col min="1036" max="1036" width="2.625" style="22" customWidth="1"/>
    <col min="1037" max="1037" width="13.125" style="22" customWidth="1"/>
    <col min="1038" max="1039" width="8.875" style="22"/>
    <col min="1040" max="1040" width="10.125" style="22" customWidth="1"/>
    <col min="1041" max="1279" width="8.875" style="22"/>
    <col min="1280" max="1280" width="35" style="22" customWidth="1"/>
    <col min="1281" max="1281" width="8.625" style="22" customWidth="1"/>
    <col min="1282" max="1283" width="4.5" style="22" customWidth="1"/>
    <col min="1284" max="1285" width="4.125" style="22" customWidth="1"/>
    <col min="1286" max="1286" width="12.875" style="22" customWidth="1"/>
    <col min="1287" max="1287" width="23.625" style="22" customWidth="1"/>
    <col min="1288" max="1288" width="9.375" style="22" bestFit="1" customWidth="1"/>
    <col min="1289" max="1289" width="3.5" style="22" customWidth="1"/>
    <col min="1290" max="1290" width="2.375" style="22" customWidth="1"/>
    <col min="1291" max="1291" width="4.125" style="22" customWidth="1"/>
    <col min="1292" max="1292" width="2.625" style="22" customWidth="1"/>
    <col min="1293" max="1293" width="13.125" style="22" customWidth="1"/>
    <col min="1294" max="1295" width="8.875" style="22"/>
    <col min="1296" max="1296" width="10.125" style="22" customWidth="1"/>
    <col min="1297" max="1535" width="8.875" style="22"/>
    <col min="1536" max="1536" width="35" style="22" customWidth="1"/>
    <col min="1537" max="1537" width="8.625" style="22" customWidth="1"/>
    <col min="1538" max="1539" width="4.5" style="22" customWidth="1"/>
    <col min="1540" max="1541" width="4.125" style="22" customWidth="1"/>
    <col min="1542" max="1542" width="12.875" style="22" customWidth="1"/>
    <col min="1543" max="1543" width="23.625" style="22" customWidth="1"/>
    <col min="1544" max="1544" width="9.375" style="22" bestFit="1" customWidth="1"/>
    <col min="1545" max="1545" width="3.5" style="22" customWidth="1"/>
    <col min="1546" max="1546" width="2.375" style="22" customWidth="1"/>
    <col min="1547" max="1547" width="4.125" style="22" customWidth="1"/>
    <col min="1548" max="1548" width="2.625" style="22" customWidth="1"/>
    <col min="1549" max="1549" width="13.125" style="22" customWidth="1"/>
    <col min="1550" max="1551" width="8.875" style="22"/>
    <col min="1552" max="1552" width="10.125" style="22" customWidth="1"/>
    <col min="1553" max="1791" width="8.875" style="22"/>
    <col min="1792" max="1792" width="35" style="22" customWidth="1"/>
    <col min="1793" max="1793" width="8.625" style="22" customWidth="1"/>
    <col min="1794" max="1795" width="4.5" style="22" customWidth="1"/>
    <col min="1796" max="1797" width="4.125" style="22" customWidth="1"/>
    <col min="1798" max="1798" width="12.875" style="22" customWidth="1"/>
    <col min="1799" max="1799" width="23.625" style="22" customWidth="1"/>
    <col min="1800" max="1800" width="9.375" style="22" bestFit="1" customWidth="1"/>
    <col min="1801" max="1801" width="3.5" style="22" customWidth="1"/>
    <col min="1802" max="1802" width="2.375" style="22" customWidth="1"/>
    <col min="1803" max="1803" width="4.125" style="22" customWidth="1"/>
    <col min="1804" max="1804" width="2.625" style="22" customWidth="1"/>
    <col min="1805" max="1805" width="13.125" style="22" customWidth="1"/>
    <col min="1806" max="1807" width="8.875" style="22"/>
    <col min="1808" max="1808" width="10.125" style="22" customWidth="1"/>
    <col min="1809" max="2047" width="8.875" style="22"/>
    <col min="2048" max="2048" width="35" style="22" customWidth="1"/>
    <col min="2049" max="2049" width="8.625" style="22" customWidth="1"/>
    <col min="2050" max="2051" width="4.5" style="22" customWidth="1"/>
    <col min="2052" max="2053" width="4.125" style="22" customWidth="1"/>
    <col min="2054" max="2054" width="12.875" style="22" customWidth="1"/>
    <col min="2055" max="2055" width="23.625" style="22" customWidth="1"/>
    <col min="2056" max="2056" width="9.375" style="22" bestFit="1" customWidth="1"/>
    <col min="2057" max="2057" width="3.5" style="22" customWidth="1"/>
    <col min="2058" max="2058" width="2.375" style="22" customWidth="1"/>
    <col min="2059" max="2059" width="4.125" style="22" customWidth="1"/>
    <col min="2060" max="2060" width="2.625" style="22" customWidth="1"/>
    <col min="2061" max="2061" width="13.125" style="22" customWidth="1"/>
    <col min="2062" max="2063" width="8.875" style="22"/>
    <col min="2064" max="2064" width="10.125" style="22" customWidth="1"/>
    <col min="2065" max="2303" width="8.875" style="22"/>
    <col min="2304" max="2304" width="35" style="22" customWidth="1"/>
    <col min="2305" max="2305" width="8.625" style="22" customWidth="1"/>
    <col min="2306" max="2307" width="4.5" style="22" customWidth="1"/>
    <col min="2308" max="2309" width="4.125" style="22" customWidth="1"/>
    <col min="2310" max="2310" width="12.875" style="22" customWidth="1"/>
    <col min="2311" max="2311" width="23.625" style="22" customWidth="1"/>
    <col min="2312" max="2312" width="9.375" style="22" bestFit="1" customWidth="1"/>
    <col min="2313" max="2313" width="3.5" style="22" customWidth="1"/>
    <col min="2314" max="2314" width="2.375" style="22" customWidth="1"/>
    <col min="2315" max="2315" width="4.125" style="22" customWidth="1"/>
    <col min="2316" max="2316" width="2.625" style="22" customWidth="1"/>
    <col min="2317" max="2317" width="13.125" style="22" customWidth="1"/>
    <col min="2318" max="2319" width="8.875" style="22"/>
    <col min="2320" max="2320" width="10.125" style="22" customWidth="1"/>
    <col min="2321" max="2559" width="8.875" style="22"/>
    <col min="2560" max="2560" width="35" style="22" customWidth="1"/>
    <col min="2561" max="2561" width="8.625" style="22" customWidth="1"/>
    <col min="2562" max="2563" width="4.5" style="22" customWidth="1"/>
    <col min="2564" max="2565" width="4.125" style="22" customWidth="1"/>
    <col min="2566" max="2566" width="12.875" style="22" customWidth="1"/>
    <col min="2567" max="2567" width="23.625" style="22" customWidth="1"/>
    <col min="2568" max="2568" width="9.375" style="22" bestFit="1" customWidth="1"/>
    <col min="2569" max="2569" width="3.5" style="22" customWidth="1"/>
    <col min="2570" max="2570" width="2.375" style="22" customWidth="1"/>
    <col min="2571" max="2571" width="4.125" style="22" customWidth="1"/>
    <col min="2572" max="2572" width="2.625" style="22" customWidth="1"/>
    <col min="2573" max="2573" width="13.125" style="22" customWidth="1"/>
    <col min="2574" max="2575" width="8.875" style="22"/>
    <col min="2576" max="2576" width="10.125" style="22" customWidth="1"/>
    <col min="2577" max="2815" width="8.875" style="22"/>
    <col min="2816" max="2816" width="35" style="22" customWidth="1"/>
    <col min="2817" max="2817" width="8.625" style="22" customWidth="1"/>
    <col min="2818" max="2819" width="4.5" style="22" customWidth="1"/>
    <col min="2820" max="2821" width="4.125" style="22" customWidth="1"/>
    <col min="2822" max="2822" width="12.875" style="22" customWidth="1"/>
    <col min="2823" max="2823" width="23.625" style="22" customWidth="1"/>
    <col min="2824" max="2824" width="9.375" style="22" bestFit="1" customWidth="1"/>
    <col min="2825" max="2825" width="3.5" style="22" customWidth="1"/>
    <col min="2826" max="2826" width="2.375" style="22" customWidth="1"/>
    <col min="2827" max="2827" width="4.125" style="22" customWidth="1"/>
    <col min="2828" max="2828" width="2.625" style="22" customWidth="1"/>
    <col min="2829" max="2829" width="13.125" style="22" customWidth="1"/>
    <col min="2830" max="2831" width="8.875" style="22"/>
    <col min="2832" max="2832" width="10.125" style="22" customWidth="1"/>
    <col min="2833" max="3071" width="8.875" style="22"/>
    <col min="3072" max="3072" width="35" style="22" customWidth="1"/>
    <col min="3073" max="3073" width="8.625" style="22" customWidth="1"/>
    <col min="3074" max="3075" width="4.5" style="22" customWidth="1"/>
    <col min="3076" max="3077" width="4.125" style="22" customWidth="1"/>
    <col min="3078" max="3078" width="12.875" style="22" customWidth="1"/>
    <col min="3079" max="3079" width="23.625" style="22" customWidth="1"/>
    <col min="3080" max="3080" width="9.375" style="22" bestFit="1" customWidth="1"/>
    <col min="3081" max="3081" width="3.5" style="22" customWidth="1"/>
    <col min="3082" max="3082" width="2.375" style="22" customWidth="1"/>
    <col min="3083" max="3083" width="4.125" style="22" customWidth="1"/>
    <col min="3084" max="3084" width="2.625" style="22" customWidth="1"/>
    <col min="3085" max="3085" width="13.125" style="22" customWidth="1"/>
    <col min="3086" max="3087" width="8.875" style="22"/>
    <col min="3088" max="3088" width="10.125" style="22" customWidth="1"/>
    <col min="3089" max="3327" width="8.875" style="22"/>
    <col min="3328" max="3328" width="35" style="22" customWidth="1"/>
    <col min="3329" max="3329" width="8.625" style="22" customWidth="1"/>
    <col min="3330" max="3331" width="4.5" style="22" customWidth="1"/>
    <col min="3332" max="3333" width="4.125" style="22" customWidth="1"/>
    <col min="3334" max="3334" width="12.875" style="22" customWidth="1"/>
    <col min="3335" max="3335" width="23.625" style="22" customWidth="1"/>
    <col min="3336" max="3336" width="9.375" style="22" bestFit="1" customWidth="1"/>
    <col min="3337" max="3337" width="3.5" style="22" customWidth="1"/>
    <col min="3338" max="3338" width="2.375" style="22" customWidth="1"/>
    <col min="3339" max="3339" width="4.125" style="22" customWidth="1"/>
    <col min="3340" max="3340" width="2.625" style="22" customWidth="1"/>
    <col min="3341" max="3341" width="13.125" style="22" customWidth="1"/>
    <col min="3342" max="3343" width="8.875" style="22"/>
    <col min="3344" max="3344" width="10.125" style="22" customWidth="1"/>
    <col min="3345" max="3583" width="8.875" style="22"/>
    <col min="3584" max="3584" width="35" style="22" customWidth="1"/>
    <col min="3585" max="3585" width="8.625" style="22" customWidth="1"/>
    <col min="3586" max="3587" width="4.5" style="22" customWidth="1"/>
    <col min="3588" max="3589" width="4.125" style="22" customWidth="1"/>
    <col min="3590" max="3590" width="12.875" style="22" customWidth="1"/>
    <col min="3591" max="3591" width="23.625" style="22" customWidth="1"/>
    <col min="3592" max="3592" width="9.375" style="22" bestFit="1" customWidth="1"/>
    <col min="3593" max="3593" width="3.5" style="22" customWidth="1"/>
    <col min="3594" max="3594" width="2.375" style="22" customWidth="1"/>
    <col min="3595" max="3595" width="4.125" style="22" customWidth="1"/>
    <col min="3596" max="3596" width="2.625" style="22" customWidth="1"/>
    <col min="3597" max="3597" width="13.125" style="22" customWidth="1"/>
    <col min="3598" max="3599" width="8.875" style="22"/>
    <col min="3600" max="3600" width="10.125" style="22" customWidth="1"/>
    <col min="3601" max="3839" width="8.875" style="22"/>
    <col min="3840" max="3840" width="35" style="22" customWidth="1"/>
    <col min="3841" max="3841" width="8.625" style="22" customWidth="1"/>
    <col min="3842" max="3843" width="4.5" style="22" customWidth="1"/>
    <col min="3844" max="3845" width="4.125" style="22" customWidth="1"/>
    <col min="3846" max="3846" width="12.875" style="22" customWidth="1"/>
    <col min="3847" max="3847" width="23.625" style="22" customWidth="1"/>
    <col min="3848" max="3848" width="9.375" style="22" bestFit="1" customWidth="1"/>
    <col min="3849" max="3849" width="3.5" style="22" customWidth="1"/>
    <col min="3850" max="3850" width="2.375" style="22" customWidth="1"/>
    <col min="3851" max="3851" width="4.125" style="22" customWidth="1"/>
    <col min="3852" max="3852" width="2.625" style="22" customWidth="1"/>
    <col min="3853" max="3853" width="13.125" style="22" customWidth="1"/>
    <col min="3854" max="3855" width="8.875" style="22"/>
    <col min="3856" max="3856" width="10.125" style="22" customWidth="1"/>
    <col min="3857" max="4095" width="8.875" style="22"/>
    <col min="4096" max="4096" width="35" style="22" customWidth="1"/>
    <col min="4097" max="4097" width="8.625" style="22" customWidth="1"/>
    <col min="4098" max="4099" width="4.5" style="22" customWidth="1"/>
    <col min="4100" max="4101" width="4.125" style="22" customWidth="1"/>
    <col min="4102" max="4102" width="12.875" style="22" customWidth="1"/>
    <col min="4103" max="4103" width="23.625" style="22" customWidth="1"/>
    <col min="4104" max="4104" width="9.375" style="22" bestFit="1" customWidth="1"/>
    <col min="4105" max="4105" width="3.5" style="22" customWidth="1"/>
    <col min="4106" max="4106" width="2.375" style="22" customWidth="1"/>
    <col min="4107" max="4107" width="4.125" style="22" customWidth="1"/>
    <col min="4108" max="4108" width="2.625" style="22" customWidth="1"/>
    <col min="4109" max="4109" width="13.125" style="22" customWidth="1"/>
    <col min="4110" max="4111" width="8.875" style="22"/>
    <col min="4112" max="4112" width="10.125" style="22" customWidth="1"/>
    <col min="4113" max="4351" width="8.875" style="22"/>
    <col min="4352" max="4352" width="35" style="22" customWidth="1"/>
    <col min="4353" max="4353" width="8.625" style="22" customWidth="1"/>
    <col min="4354" max="4355" width="4.5" style="22" customWidth="1"/>
    <col min="4356" max="4357" width="4.125" style="22" customWidth="1"/>
    <col min="4358" max="4358" width="12.875" style="22" customWidth="1"/>
    <col min="4359" max="4359" width="23.625" style="22" customWidth="1"/>
    <col min="4360" max="4360" width="9.375" style="22" bestFit="1" customWidth="1"/>
    <col min="4361" max="4361" width="3.5" style="22" customWidth="1"/>
    <col min="4362" max="4362" width="2.375" style="22" customWidth="1"/>
    <col min="4363" max="4363" width="4.125" style="22" customWidth="1"/>
    <col min="4364" max="4364" width="2.625" style="22" customWidth="1"/>
    <col min="4365" max="4365" width="13.125" style="22" customWidth="1"/>
    <col min="4366" max="4367" width="8.875" style="22"/>
    <col min="4368" max="4368" width="10.125" style="22" customWidth="1"/>
    <col min="4369" max="4607" width="8.875" style="22"/>
    <col min="4608" max="4608" width="35" style="22" customWidth="1"/>
    <col min="4609" max="4609" width="8.625" style="22" customWidth="1"/>
    <col min="4610" max="4611" width="4.5" style="22" customWidth="1"/>
    <col min="4612" max="4613" width="4.125" style="22" customWidth="1"/>
    <col min="4614" max="4614" width="12.875" style="22" customWidth="1"/>
    <col min="4615" max="4615" width="23.625" style="22" customWidth="1"/>
    <col min="4616" max="4616" width="9.375" style="22" bestFit="1" customWidth="1"/>
    <col min="4617" max="4617" width="3.5" style="22" customWidth="1"/>
    <col min="4618" max="4618" width="2.375" style="22" customWidth="1"/>
    <col min="4619" max="4619" width="4.125" style="22" customWidth="1"/>
    <col min="4620" max="4620" width="2.625" style="22" customWidth="1"/>
    <col min="4621" max="4621" width="13.125" style="22" customWidth="1"/>
    <col min="4622" max="4623" width="8.875" style="22"/>
    <col min="4624" max="4624" width="10.125" style="22" customWidth="1"/>
    <col min="4625" max="4863" width="8.875" style="22"/>
    <col min="4864" max="4864" width="35" style="22" customWidth="1"/>
    <col min="4865" max="4865" width="8.625" style="22" customWidth="1"/>
    <col min="4866" max="4867" width="4.5" style="22" customWidth="1"/>
    <col min="4868" max="4869" width="4.125" style="22" customWidth="1"/>
    <col min="4870" max="4870" width="12.875" style="22" customWidth="1"/>
    <col min="4871" max="4871" width="23.625" style="22" customWidth="1"/>
    <col min="4872" max="4872" width="9.375" style="22" bestFit="1" customWidth="1"/>
    <col min="4873" max="4873" width="3.5" style="22" customWidth="1"/>
    <col min="4874" max="4874" width="2.375" style="22" customWidth="1"/>
    <col min="4875" max="4875" width="4.125" style="22" customWidth="1"/>
    <col min="4876" max="4876" width="2.625" style="22" customWidth="1"/>
    <col min="4877" max="4877" width="13.125" style="22" customWidth="1"/>
    <col min="4878" max="4879" width="8.875" style="22"/>
    <col min="4880" max="4880" width="10.125" style="22" customWidth="1"/>
    <col min="4881" max="5119" width="8.875" style="22"/>
    <col min="5120" max="5120" width="35" style="22" customWidth="1"/>
    <col min="5121" max="5121" width="8.625" style="22" customWidth="1"/>
    <col min="5122" max="5123" width="4.5" style="22" customWidth="1"/>
    <col min="5124" max="5125" width="4.125" style="22" customWidth="1"/>
    <col min="5126" max="5126" width="12.875" style="22" customWidth="1"/>
    <col min="5127" max="5127" width="23.625" style="22" customWidth="1"/>
    <col min="5128" max="5128" width="9.375" style="22" bestFit="1" customWidth="1"/>
    <col min="5129" max="5129" width="3.5" style="22" customWidth="1"/>
    <col min="5130" max="5130" width="2.375" style="22" customWidth="1"/>
    <col min="5131" max="5131" width="4.125" style="22" customWidth="1"/>
    <col min="5132" max="5132" width="2.625" style="22" customWidth="1"/>
    <col min="5133" max="5133" width="13.125" style="22" customWidth="1"/>
    <col min="5134" max="5135" width="8.875" style="22"/>
    <col min="5136" max="5136" width="10.125" style="22" customWidth="1"/>
    <col min="5137" max="5375" width="8.875" style="22"/>
    <col min="5376" max="5376" width="35" style="22" customWidth="1"/>
    <col min="5377" max="5377" width="8.625" style="22" customWidth="1"/>
    <col min="5378" max="5379" width="4.5" style="22" customWidth="1"/>
    <col min="5380" max="5381" width="4.125" style="22" customWidth="1"/>
    <col min="5382" max="5382" width="12.875" style="22" customWidth="1"/>
    <col min="5383" max="5383" width="23.625" style="22" customWidth="1"/>
    <col min="5384" max="5384" width="9.375" style="22" bestFit="1" customWidth="1"/>
    <col min="5385" max="5385" width="3.5" style="22" customWidth="1"/>
    <col min="5386" max="5386" width="2.375" style="22" customWidth="1"/>
    <col min="5387" max="5387" width="4.125" style="22" customWidth="1"/>
    <col min="5388" max="5388" width="2.625" style="22" customWidth="1"/>
    <col min="5389" max="5389" width="13.125" style="22" customWidth="1"/>
    <col min="5390" max="5391" width="8.875" style="22"/>
    <col min="5392" max="5392" width="10.125" style="22" customWidth="1"/>
    <col min="5393" max="5631" width="8.875" style="22"/>
    <col min="5632" max="5632" width="35" style="22" customWidth="1"/>
    <col min="5633" max="5633" width="8.625" style="22" customWidth="1"/>
    <col min="5634" max="5635" width="4.5" style="22" customWidth="1"/>
    <col min="5636" max="5637" width="4.125" style="22" customWidth="1"/>
    <col min="5638" max="5638" width="12.875" style="22" customWidth="1"/>
    <col min="5639" max="5639" width="23.625" style="22" customWidth="1"/>
    <col min="5640" max="5640" width="9.375" style="22" bestFit="1" customWidth="1"/>
    <col min="5641" max="5641" width="3.5" style="22" customWidth="1"/>
    <col min="5642" max="5642" width="2.375" style="22" customWidth="1"/>
    <col min="5643" max="5643" width="4.125" style="22" customWidth="1"/>
    <col min="5644" max="5644" width="2.625" style="22" customWidth="1"/>
    <col min="5645" max="5645" width="13.125" style="22" customWidth="1"/>
    <col min="5646" max="5647" width="8.875" style="22"/>
    <col min="5648" max="5648" width="10.125" style="22" customWidth="1"/>
    <col min="5649" max="5887" width="8.875" style="22"/>
    <col min="5888" max="5888" width="35" style="22" customWidth="1"/>
    <col min="5889" max="5889" width="8.625" style="22" customWidth="1"/>
    <col min="5890" max="5891" width="4.5" style="22" customWidth="1"/>
    <col min="5892" max="5893" width="4.125" style="22" customWidth="1"/>
    <col min="5894" max="5894" width="12.875" style="22" customWidth="1"/>
    <col min="5895" max="5895" width="23.625" style="22" customWidth="1"/>
    <col min="5896" max="5896" width="9.375" style="22" bestFit="1" customWidth="1"/>
    <col min="5897" max="5897" width="3.5" style="22" customWidth="1"/>
    <col min="5898" max="5898" width="2.375" style="22" customWidth="1"/>
    <col min="5899" max="5899" width="4.125" style="22" customWidth="1"/>
    <col min="5900" max="5900" width="2.625" style="22" customWidth="1"/>
    <col min="5901" max="5901" width="13.125" style="22" customWidth="1"/>
    <col min="5902" max="5903" width="8.875" style="22"/>
    <col min="5904" max="5904" width="10.125" style="22" customWidth="1"/>
    <col min="5905" max="6143" width="8.875" style="22"/>
    <col min="6144" max="6144" width="35" style="22" customWidth="1"/>
    <col min="6145" max="6145" width="8.625" style="22" customWidth="1"/>
    <col min="6146" max="6147" width="4.5" style="22" customWidth="1"/>
    <col min="6148" max="6149" width="4.125" style="22" customWidth="1"/>
    <col min="6150" max="6150" width="12.875" style="22" customWidth="1"/>
    <col min="6151" max="6151" width="23.625" style="22" customWidth="1"/>
    <col min="6152" max="6152" width="9.375" style="22" bestFit="1" customWidth="1"/>
    <col min="6153" max="6153" width="3.5" style="22" customWidth="1"/>
    <col min="6154" max="6154" width="2.375" style="22" customWidth="1"/>
    <col min="6155" max="6155" width="4.125" style="22" customWidth="1"/>
    <col min="6156" max="6156" width="2.625" style="22" customWidth="1"/>
    <col min="6157" max="6157" width="13.125" style="22" customWidth="1"/>
    <col min="6158" max="6159" width="8.875" style="22"/>
    <col min="6160" max="6160" width="10.125" style="22" customWidth="1"/>
    <col min="6161" max="6399" width="8.875" style="22"/>
    <col min="6400" max="6400" width="35" style="22" customWidth="1"/>
    <col min="6401" max="6401" width="8.625" style="22" customWidth="1"/>
    <col min="6402" max="6403" width="4.5" style="22" customWidth="1"/>
    <col min="6404" max="6405" width="4.125" style="22" customWidth="1"/>
    <col min="6406" max="6406" width="12.875" style="22" customWidth="1"/>
    <col min="6407" max="6407" width="23.625" style="22" customWidth="1"/>
    <col min="6408" max="6408" width="9.375" style="22" bestFit="1" customWidth="1"/>
    <col min="6409" max="6409" width="3.5" style="22" customWidth="1"/>
    <col min="6410" max="6410" width="2.375" style="22" customWidth="1"/>
    <col min="6411" max="6411" width="4.125" style="22" customWidth="1"/>
    <col min="6412" max="6412" width="2.625" style="22" customWidth="1"/>
    <col min="6413" max="6413" width="13.125" style="22" customWidth="1"/>
    <col min="6414" max="6415" width="8.875" style="22"/>
    <col min="6416" max="6416" width="10.125" style="22" customWidth="1"/>
    <col min="6417" max="6655" width="8.875" style="22"/>
    <col min="6656" max="6656" width="35" style="22" customWidth="1"/>
    <col min="6657" max="6657" width="8.625" style="22" customWidth="1"/>
    <col min="6658" max="6659" width="4.5" style="22" customWidth="1"/>
    <col min="6660" max="6661" width="4.125" style="22" customWidth="1"/>
    <col min="6662" max="6662" width="12.875" style="22" customWidth="1"/>
    <col min="6663" max="6663" width="23.625" style="22" customWidth="1"/>
    <col min="6664" max="6664" width="9.375" style="22" bestFit="1" customWidth="1"/>
    <col min="6665" max="6665" width="3.5" style="22" customWidth="1"/>
    <col min="6666" max="6666" width="2.375" style="22" customWidth="1"/>
    <col min="6667" max="6667" width="4.125" style="22" customWidth="1"/>
    <col min="6668" max="6668" width="2.625" style="22" customWidth="1"/>
    <col min="6669" max="6669" width="13.125" style="22" customWidth="1"/>
    <col min="6670" max="6671" width="8.875" style="22"/>
    <col min="6672" max="6672" width="10.125" style="22" customWidth="1"/>
    <col min="6673" max="6911" width="8.875" style="22"/>
    <col min="6912" max="6912" width="35" style="22" customWidth="1"/>
    <col min="6913" max="6913" width="8.625" style="22" customWidth="1"/>
    <col min="6914" max="6915" width="4.5" style="22" customWidth="1"/>
    <col min="6916" max="6917" width="4.125" style="22" customWidth="1"/>
    <col min="6918" max="6918" width="12.875" style="22" customWidth="1"/>
    <col min="6919" max="6919" width="23.625" style="22" customWidth="1"/>
    <col min="6920" max="6920" width="9.375" style="22" bestFit="1" customWidth="1"/>
    <col min="6921" max="6921" width="3.5" style="22" customWidth="1"/>
    <col min="6922" max="6922" width="2.375" style="22" customWidth="1"/>
    <col min="6923" max="6923" width="4.125" style="22" customWidth="1"/>
    <col min="6924" max="6924" width="2.625" style="22" customWidth="1"/>
    <col min="6925" max="6925" width="13.125" style="22" customWidth="1"/>
    <col min="6926" max="6927" width="8.875" style="22"/>
    <col min="6928" max="6928" width="10.125" style="22" customWidth="1"/>
    <col min="6929" max="7167" width="8.875" style="22"/>
    <col min="7168" max="7168" width="35" style="22" customWidth="1"/>
    <col min="7169" max="7169" width="8.625" style="22" customWidth="1"/>
    <col min="7170" max="7171" width="4.5" style="22" customWidth="1"/>
    <col min="7172" max="7173" width="4.125" style="22" customWidth="1"/>
    <col min="7174" max="7174" width="12.875" style="22" customWidth="1"/>
    <col min="7175" max="7175" width="23.625" style="22" customWidth="1"/>
    <col min="7176" max="7176" width="9.375" style="22" bestFit="1" customWidth="1"/>
    <col min="7177" max="7177" width="3.5" style="22" customWidth="1"/>
    <col min="7178" max="7178" width="2.375" style="22" customWidth="1"/>
    <col min="7179" max="7179" width="4.125" style="22" customWidth="1"/>
    <col min="7180" max="7180" width="2.625" style="22" customWidth="1"/>
    <col min="7181" max="7181" width="13.125" style="22" customWidth="1"/>
    <col min="7182" max="7183" width="8.875" style="22"/>
    <col min="7184" max="7184" width="10.125" style="22" customWidth="1"/>
    <col min="7185" max="7423" width="8.875" style="22"/>
    <col min="7424" max="7424" width="35" style="22" customWidth="1"/>
    <col min="7425" max="7425" width="8.625" style="22" customWidth="1"/>
    <col min="7426" max="7427" width="4.5" style="22" customWidth="1"/>
    <col min="7428" max="7429" width="4.125" style="22" customWidth="1"/>
    <col min="7430" max="7430" width="12.875" style="22" customWidth="1"/>
    <col min="7431" max="7431" width="23.625" style="22" customWidth="1"/>
    <col min="7432" max="7432" width="9.375" style="22" bestFit="1" customWidth="1"/>
    <col min="7433" max="7433" width="3.5" style="22" customWidth="1"/>
    <col min="7434" max="7434" width="2.375" style="22" customWidth="1"/>
    <col min="7435" max="7435" width="4.125" style="22" customWidth="1"/>
    <col min="7436" max="7436" width="2.625" style="22" customWidth="1"/>
    <col min="7437" max="7437" width="13.125" style="22" customWidth="1"/>
    <col min="7438" max="7439" width="8.875" style="22"/>
    <col min="7440" max="7440" width="10.125" style="22" customWidth="1"/>
    <col min="7441" max="7679" width="8.875" style="22"/>
    <col min="7680" max="7680" width="35" style="22" customWidth="1"/>
    <col min="7681" max="7681" width="8.625" style="22" customWidth="1"/>
    <col min="7682" max="7683" width="4.5" style="22" customWidth="1"/>
    <col min="7684" max="7685" width="4.125" style="22" customWidth="1"/>
    <col min="7686" max="7686" width="12.875" style="22" customWidth="1"/>
    <col min="7687" max="7687" width="23.625" style="22" customWidth="1"/>
    <col min="7688" max="7688" width="9.375" style="22" bestFit="1" customWidth="1"/>
    <col min="7689" max="7689" width="3.5" style="22" customWidth="1"/>
    <col min="7690" max="7690" width="2.375" style="22" customWidth="1"/>
    <col min="7691" max="7691" width="4.125" style="22" customWidth="1"/>
    <col min="7692" max="7692" width="2.625" style="22" customWidth="1"/>
    <col min="7693" max="7693" width="13.125" style="22" customWidth="1"/>
    <col min="7694" max="7695" width="8.875" style="22"/>
    <col min="7696" max="7696" width="10.125" style="22" customWidth="1"/>
    <col min="7697" max="7935" width="8.875" style="22"/>
    <col min="7936" max="7936" width="35" style="22" customWidth="1"/>
    <col min="7937" max="7937" width="8.625" style="22" customWidth="1"/>
    <col min="7938" max="7939" width="4.5" style="22" customWidth="1"/>
    <col min="7940" max="7941" width="4.125" style="22" customWidth="1"/>
    <col min="7942" max="7942" width="12.875" style="22" customWidth="1"/>
    <col min="7943" max="7943" width="23.625" style="22" customWidth="1"/>
    <col min="7944" max="7944" width="9.375" style="22" bestFit="1" customWidth="1"/>
    <col min="7945" max="7945" width="3.5" style="22" customWidth="1"/>
    <col min="7946" max="7946" width="2.375" style="22" customWidth="1"/>
    <col min="7947" max="7947" width="4.125" style="22" customWidth="1"/>
    <col min="7948" max="7948" width="2.625" style="22" customWidth="1"/>
    <col min="7949" max="7949" width="13.125" style="22" customWidth="1"/>
    <col min="7950" max="7951" width="8.875" style="22"/>
    <col min="7952" max="7952" width="10.125" style="22" customWidth="1"/>
    <col min="7953" max="8191" width="8.875" style="22"/>
    <col min="8192" max="8192" width="35" style="22" customWidth="1"/>
    <col min="8193" max="8193" width="8.625" style="22" customWidth="1"/>
    <col min="8194" max="8195" width="4.5" style="22" customWidth="1"/>
    <col min="8196" max="8197" width="4.125" style="22" customWidth="1"/>
    <col min="8198" max="8198" width="12.875" style="22" customWidth="1"/>
    <col min="8199" max="8199" width="23.625" style="22" customWidth="1"/>
    <col min="8200" max="8200" width="9.375" style="22" bestFit="1" customWidth="1"/>
    <col min="8201" max="8201" width="3.5" style="22" customWidth="1"/>
    <col min="8202" max="8202" width="2.375" style="22" customWidth="1"/>
    <col min="8203" max="8203" width="4.125" style="22" customWidth="1"/>
    <col min="8204" max="8204" width="2.625" style="22" customWidth="1"/>
    <col min="8205" max="8205" width="13.125" style="22" customWidth="1"/>
    <col min="8206" max="8207" width="8.875" style="22"/>
    <col min="8208" max="8208" width="10.125" style="22" customWidth="1"/>
    <col min="8209" max="8447" width="8.875" style="22"/>
    <col min="8448" max="8448" width="35" style="22" customWidth="1"/>
    <col min="8449" max="8449" width="8.625" style="22" customWidth="1"/>
    <col min="8450" max="8451" width="4.5" style="22" customWidth="1"/>
    <col min="8452" max="8453" width="4.125" style="22" customWidth="1"/>
    <col min="8454" max="8454" width="12.875" style="22" customWidth="1"/>
    <col min="8455" max="8455" width="23.625" style="22" customWidth="1"/>
    <col min="8456" max="8456" width="9.375" style="22" bestFit="1" customWidth="1"/>
    <col min="8457" max="8457" width="3.5" style="22" customWidth="1"/>
    <col min="8458" max="8458" width="2.375" style="22" customWidth="1"/>
    <col min="8459" max="8459" width="4.125" style="22" customWidth="1"/>
    <col min="8460" max="8460" width="2.625" style="22" customWidth="1"/>
    <col min="8461" max="8461" width="13.125" style="22" customWidth="1"/>
    <col min="8462" max="8463" width="8.875" style="22"/>
    <col min="8464" max="8464" width="10.125" style="22" customWidth="1"/>
    <col min="8465" max="8703" width="8.875" style="22"/>
    <col min="8704" max="8704" width="35" style="22" customWidth="1"/>
    <col min="8705" max="8705" width="8.625" style="22" customWidth="1"/>
    <col min="8706" max="8707" width="4.5" style="22" customWidth="1"/>
    <col min="8708" max="8709" width="4.125" style="22" customWidth="1"/>
    <col min="8710" max="8710" width="12.875" style="22" customWidth="1"/>
    <col min="8711" max="8711" width="23.625" style="22" customWidth="1"/>
    <col min="8712" max="8712" width="9.375" style="22" bestFit="1" customWidth="1"/>
    <col min="8713" max="8713" width="3.5" style="22" customWidth="1"/>
    <col min="8714" max="8714" width="2.375" style="22" customWidth="1"/>
    <col min="8715" max="8715" width="4.125" style="22" customWidth="1"/>
    <col min="8716" max="8716" width="2.625" style="22" customWidth="1"/>
    <col min="8717" max="8717" width="13.125" style="22" customWidth="1"/>
    <col min="8718" max="8719" width="8.875" style="22"/>
    <col min="8720" max="8720" width="10.125" style="22" customWidth="1"/>
    <col min="8721" max="8959" width="8.875" style="22"/>
    <col min="8960" max="8960" width="35" style="22" customWidth="1"/>
    <col min="8961" max="8961" width="8.625" style="22" customWidth="1"/>
    <col min="8962" max="8963" width="4.5" style="22" customWidth="1"/>
    <col min="8964" max="8965" width="4.125" style="22" customWidth="1"/>
    <col min="8966" max="8966" width="12.875" style="22" customWidth="1"/>
    <col min="8967" max="8967" width="23.625" style="22" customWidth="1"/>
    <col min="8968" max="8968" width="9.375" style="22" bestFit="1" customWidth="1"/>
    <col min="8969" max="8969" width="3.5" style="22" customWidth="1"/>
    <col min="8970" max="8970" width="2.375" style="22" customWidth="1"/>
    <col min="8971" max="8971" width="4.125" style="22" customWidth="1"/>
    <col min="8972" max="8972" width="2.625" style="22" customWidth="1"/>
    <col min="8973" max="8973" width="13.125" style="22" customWidth="1"/>
    <col min="8974" max="8975" width="8.875" style="22"/>
    <col min="8976" max="8976" width="10.125" style="22" customWidth="1"/>
    <col min="8977" max="9215" width="8.875" style="22"/>
    <col min="9216" max="9216" width="35" style="22" customWidth="1"/>
    <col min="9217" max="9217" width="8.625" style="22" customWidth="1"/>
    <col min="9218" max="9219" width="4.5" style="22" customWidth="1"/>
    <col min="9220" max="9221" width="4.125" style="22" customWidth="1"/>
    <col min="9222" max="9222" width="12.875" style="22" customWidth="1"/>
    <col min="9223" max="9223" width="23.625" style="22" customWidth="1"/>
    <col min="9224" max="9224" width="9.375" style="22" bestFit="1" customWidth="1"/>
    <col min="9225" max="9225" width="3.5" style="22" customWidth="1"/>
    <col min="9226" max="9226" width="2.375" style="22" customWidth="1"/>
    <col min="9227" max="9227" width="4.125" style="22" customWidth="1"/>
    <col min="9228" max="9228" width="2.625" style="22" customWidth="1"/>
    <col min="9229" max="9229" width="13.125" style="22" customWidth="1"/>
    <col min="9230" max="9231" width="8.875" style="22"/>
    <col min="9232" max="9232" width="10.125" style="22" customWidth="1"/>
    <col min="9233" max="9471" width="8.875" style="22"/>
    <col min="9472" max="9472" width="35" style="22" customWidth="1"/>
    <col min="9473" max="9473" width="8.625" style="22" customWidth="1"/>
    <col min="9474" max="9475" width="4.5" style="22" customWidth="1"/>
    <col min="9476" max="9477" width="4.125" style="22" customWidth="1"/>
    <col min="9478" max="9478" width="12.875" style="22" customWidth="1"/>
    <col min="9479" max="9479" width="23.625" style="22" customWidth="1"/>
    <col min="9480" max="9480" width="9.375" style="22" bestFit="1" customWidth="1"/>
    <col min="9481" max="9481" width="3.5" style="22" customWidth="1"/>
    <col min="9482" max="9482" width="2.375" style="22" customWidth="1"/>
    <col min="9483" max="9483" width="4.125" style="22" customWidth="1"/>
    <col min="9484" max="9484" width="2.625" style="22" customWidth="1"/>
    <col min="9485" max="9485" width="13.125" style="22" customWidth="1"/>
    <col min="9486" max="9487" width="8.875" style="22"/>
    <col min="9488" max="9488" width="10.125" style="22" customWidth="1"/>
    <col min="9489" max="9727" width="8.875" style="22"/>
    <col min="9728" max="9728" width="35" style="22" customWidth="1"/>
    <col min="9729" max="9729" width="8.625" style="22" customWidth="1"/>
    <col min="9730" max="9731" width="4.5" style="22" customWidth="1"/>
    <col min="9732" max="9733" width="4.125" style="22" customWidth="1"/>
    <col min="9734" max="9734" width="12.875" style="22" customWidth="1"/>
    <col min="9735" max="9735" width="23.625" style="22" customWidth="1"/>
    <col min="9736" max="9736" width="9.375" style="22" bestFit="1" customWidth="1"/>
    <col min="9737" max="9737" width="3.5" style="22" customWidth="1"/>
    <col min="9738" max="9738" width="2.375" style="22" customWidth="1"/>
    <col min="9739" max="9739" width="4.125" style="22" customWidth="1"/>
    <col min="9740" max="9740" width="2.625" style="22" customWidth="1"/>
    <col min="9741" max="9741" width="13.125" style="22" customWidth="1"/>
    <col min="9742" max="9743" width="8.875" style="22"/>
    <col min="9744" max="9744" width="10.125" style="22" customWidth="1"/>
    <col min="9745" max="9983" width="8.875" style="22"/>
    <col min="9984" max="9984" width="35" style="22" customWidth="1"/>
    <col min="9985" max="9985" width="8.625" style="22" customWidth="1"/>
    <col min="9986" max="9987" width="4.5" style="22" customWidth="1"/>
    <col min="9988" max="9989" width="4.125" style="22" customWidth="1"/>
    <col min="9990" max="9990" width="12.875" style="22" customWidth="1"/>
    <col min="9991" max="9991" width="23.625" style="22" customWidth="1"/>
    <col min="9992" max="9992" width="9.375" style="22" bestFit="1" customWidth="1"/>
    <col min="9993" max="9993" width="3.5" style="22" customWidth="1"/>
    <col min="9994" max="9994" width="2.375" style="22" customWidth="1"/>
    <col min="9995" max="9995" width="4.125" style="22" customWidth="1"/>
    <col min="9996" max="9996" width="2.625" style="22" customWidth="1"/>
    <col min="9997" max="9997" width="13.125" style="22" customWidth="1"/>
    <col min="9998" max="9999" width="8.875" style="22"/>
    <col min="10000" max="10000" width="10.125" style="22" customWidth="1"/>
    <col min="10001" max="10239" width="8.875" style="22"/>
    <col min="10240" max="10240" width="35" style="22" customWidth="1"/>
    <col min="10241" max="10241" width="8.625" style="22" customWidth="1"/>
    <col min="10242" max="10243" width="4.5" style="22" customWidth="1"/>
    <col min="10244" max="10245" width="4.125" style="22" customWidth="1"/>
    <col min="10246" max="10246" width="12.875" style="22" customWidth="1"/>
    <col min="10247" max="10247" width="23.625" style="22" customWidth="1"/>
    <col min="10248" max="10248" width="9.375" style="22" bestFit="1" customWidth="1"/>
    <col min="10249" max="10249" width="3.5" style="22" customWidth="1"/>
    <col min="10250" max="10250" width="2.375" style="22" customWidth="1"/>
    <col min="10251" max="10251" width="4.125" style="22" customWidth="1"/>
    <col min="10252" max="10252" width="2.625" style="22" customWidth="1"/>
    <col min="10253" max="10253" width="13.125" style="22" customWidth="1"/>
    <col min="10254" max="10255" width="8.875" style="22"/>
    <col min="10256" max="10256" width="10.125" style="22" customWidth="1"/>
    <col min="10257" max="10495" width="8.875" style="22"/>
    <col min="10496" max="10496" width="35" style="22" customWidth="1"/>
    <col min="10497" max="10497" width="8.625" style="22" customWidth="1"/>
    <col min="10498" max="10499" width="4.5" style="22" customWidth="1"/>
    <col min="10500" max="10501" width="4.125" style="22" customWidth="1"/>
    <col min="10502" max="10502" width="12.875" style="22" customWidth="1"/>
    <col min="10503" max="10503" width="23.625" style="22" customWidth="1"/>
    <col min="10504" max="10504" width="9.375" style="22" bestFit="1" customWidth="1"/>
    <col min="10505" max="10505" width="3.5" style="22" customWidth="1"/>
    <col min="10506" max="10506" width="2.375" style="22" customWidth="1"/>
    <col min="10507" max="10507" width="4.125" style="22" customWidth="1"/>
    <col min="10508" max="10508" width="2.625" style="22" customWidth="1"/>
    <col min="10509" max="10509" width="13.125" style="22" customWidth="1"/>
    <col min="10510" max="10511" width="8.875" style="22"/>
    <col min="10512" max="10512" width="10.125" style="22" customWidth="1"/>
    <col min="10513" max="10751" width="8.875" style="22"/>
    <col min="10752" max="10752" width="35" style="22" customWidth="1"/>
    <col min="10753" max="10753" width="8.625" style="22" customWidth="1"/>
    <col min="10754" max="10755" width="4.5" style="22" customWidth="1"/>
    <col min="10756" max="10757" width="4.125" style="22" customWidth="1"/>
    <col min="10758" max="10758" width="12.875" style="22" customWidth="1"/>
    <col min="10759" max="10759" width="23.625" style="22" customWidth="1"/>
    <col min="10760" max="10760" width="9.375" style="22" bestFit="1" customWidth="1"/>
    <col min="10761" max="10761" width="3.5" style="22" customWidth="1"/>
    <col min="10762" max="10762" width="2.375" style="22" customWidth="1"/>
    <col min="10763" max="10763" width="4.125" style="22" customWidth="1"/>
    <col min="10764" max="10764" width="2.625" style="22" customWidth="1"/>
    <col min="10765" max="10765" width="13.125" style="22" customWidth="1"/>
    <col min="10766" max="10767" width="8.875" style="22"/>
    <col min="10768" max="10768" width="10.125" style="22" customWidth="1"/>
    <col min="10769" max="11007" width="8.875" style="22"/>
    <col min="11008" max="11008" width="35" style="22" customWidth="1"/>
    <col min="11009" max="11009" width="8.625" style="22" customWidth="1"/>
    <col min="11010" max="11011" width="4.5" style="22" customWidth="1"/>
    <col min="11012" max="11013" width="4.125" style="22" customWidth="1"/>
    <col min="11014" max="11014" width="12.875" style="22" customWidth="1"/>
    <col min="11015" max="11015" width="23.625" style="22" customWidth="1"/>
    <col min="11016" max="11016" width="9.375" style="22" bestFit="1" customWidth="1"/>
    <col min="11017" max="11017" width="3.5" style="22" customWidth="1"/>
    <col min="11018" max="11018" width="2.375" style="22" customWidth="1"/>
    <col min="11019" max="11019" width="4.125" style="22" customWidth="1"/>
    <col min="11020" max="11020" width="2.625" style="22" customWidth="1"/>
    <col min="11021" max="11021" width="13.125" style="22" customWidth="1"/>
    <col min="11022" max="11023" width="8.875" style="22"/>
    <col min="11024" max="11024" width="10.125" style="22" customWidth="1"/>
    <col min="11025" max="11263" width="8.875" style="22"/>
    <col min="11264" max="11264" width="35" style="22" customWidth="1"/>
    <col min="11265" max="11265" width="8.625" style="22" customWidth="1"/>
    <col min="11266" max="11267" width="4.5" style="22" customWidth="1"/>
    <col min="11268" max="11269" width="4.125" style="22" customWidth="1"/>
    <col min="11270" max="11270" width="12.875" style="22" customWidth="1"/>
    <col min="11271" max="11271" width="23.625" style="22" customWidth="1"/>
    <col min="11272" max="11272" width="9.375" style="22" bestFit="1" customWidth="1"/>
    <col min="11273" max="11273" width="3.5" style="22" customWidth="1"/>
    <col min="11274" max="11274" width="2.375" style="22" customWidth="1"/>
    <col min="11275" max="11275" width="4.125" style="22" customWidth="1"/>
    <col min="11276" max="11276" width="2.625" style="22" customWidth="1"/>
    <col min="11277" max="11277" width="13.125" style="22" customWidth="1"/>
    <col min="11278" max="11279" width="8.875" style="22"/>
    <col min="11280" max="11280" width="10.125" style="22" customWidth="1"/>
    <col min="11281" max="11519" width="8.875" style="22"/>
    <col min="11520" max="11520" width="35" style="22" customWidth="1"/>
    <col min="11521" max="11521" width="8.625" style="22" customWidth="1"/>
    <col min="11522" max="11523" width="4.5" style="22" customWidth="1"/>
    <col min="11524" max="11525" width="4.125" style="22" customWidth="1"/>
    <col min="11526" max="11526" width="12.875" style="22" customWidth="1"/>
    <col min="11527" max="11527" width="23.625" style="22" customWidth="1"/>
    <col min="11528" max="11528" width="9.375" style="22" bestFit="1" customWidth="1"/>
    <col min="11529" max="11529" width="3.5" style="22" customWidth="1"/>
    <col min="11530" max="11530" width="2.375" style="22" customWidth="1"/>
    <col min="11531" max="11531" width="4.125" style="22" customWidth="1"/>
    <col min="11532" max="11532" width="2.625" style="22" customWidth="1"/>
    <col min="11533" max="11533" width="13.125" style="22" customWidth="1"/>
    <col min="11534" max="11535" width="8.875" style="22"/>
    <col min="11536" max="11536" width="10.125" style="22" customWidth="1"/>
    <col min="11537" max="11775" width="8.875" style="22"/>
    <col min="11776" max="11776" width="35" style="22" customWidth="1"/>
    <col min="11777" max="11777" width="8.625" style="22" customWidth="1"/>
    <col min="11778" max="11779" width="4.5" style="22" customWidth="1"/>
    <col min="11780" max="11781" width="4.125" style="22" customWidth="1"/>
    <col min="11782" max="11782" width="12.875" style="22" customWidth="1"/>
    <col min="11783" max="11783" width="23.625" style="22" customWidth="1"/>
    <col min="11784" max="11784" width="9.375" style="22" bestFit="1" customWidth="1"/>
    <col min="11785" max="11785" width="3.5" style="22" customWidth="1"/>
    <col min="11786" max="11786" width="2.375" style="22" customWidth="1"/>
    <col min="11787" max="11787" width="4.125" style="22" customWidth="1"/>
    <col min="11788" max="11788" width="2.625" style="22" customWidth="1"/>
    <col min="11789" max="11789" width="13.125" style="22" customWidth="1"/>
    <col min="11790" max="11791" width="8.875" style="22"/>
    <col min="11792" max="11792" width="10.125" style="22" customWidth="1"/>
    <col min="11793" max="12031" width="8.875" style="22"/>
    <col min="12032" max="12032" width="35" style="22" customWidth="1"/>
    <col min="12033" max="12033" width="8.625" style="22" customWidth="1"/>
    <col min="12034" max="12035" width="4.5" style="22" customWidth="1"/>
    <col min="12036" max="12037" width="4.125" style="22" customWidth="1"/>
    <col min="12038" max="12038" width="12.875" style="22" customWidth="1"/>
    <col min="12039" max="12039" width="23.625" style="22" customWidth="1"/>
    <col min="12040" max="12040" width="9.375" style="22" bestFit="1" customWidth="1"/>
    <col min="12041" max="12041" width="3.5" style="22" customWidth="1"/>
    <col min="12042" max="12042" width="2.375" style="22" customWidth="1"/>
    <col min="12043" max="12043" width="4.125" style="22" customWidth="1"/>
    <col min="12044" max="12044" width="2.625" style="22" customWidth="1"/>
    <col min="12045" max="12045" width="13.125" style="22" customWidth="1"/>
    <col min="12046" max="12047" width="8.875" style="22"/>
    <col min="12048" max="12048" width="10.125" style="22" customWidth="1"/>
    <col min="12049" max="12287" width="8.875" style="22"/>
    <col min="12288" max="12288" width="35" style="22" customWidth="1"/>
    <col min="12289" max="12289" width="8.625" style="22" customWidth="1"/>
    <col min="12290" max="12291" width="4.5" style="22" customWidth="1"/>
    <col min="12292" max="12293" width="4.125" style="22" customWidth="1"/>
    <col min="12294" max="12294" width="12.875" style="22" customWidth="1"/>
    <col min="12295" max="12295" width="23.625" style="22" customWidth="1"/>
    <col min="12296" max="12296" width="9.375" style="22" bestFit="1" customWidth="1"/>
    <col min="12297" max="12297" width="3.5" style="22" customWidth="1"/>
    <col min="12298" max="12298" width="2.375" style="22" customWidth="1"/>
    <col min="12299" max="12299" width="4.125" style="22" customWidth="1"/>
    <col min="12300" max="12300" width="2.625" style="22" customWidth="1"/>
    <col min="12301" max="12301" width="13.125" style="22" customWidth="1"/>
    <col min="12302" max="12303" width="8.875" style="22"/>
    <col min="12304" max="12304" width="10.125" style="22" customWidth="1"/>
    <col min="12305" max="12543" width="8.875" style="22"/>
    <col min="12544" max="12544" width="35" style="22" customWidth="1"/>
    <col min="12545" max="12545" width="8.625" style="22" customWidth="1"/>
    <col min="12546" max="12547" width="4.5" style="22" customWidth="1"/>
    <col min="12548" max="12549" width="4.125" style="22" customWidth="1"/>
    <col min="12550" max="12550" width="12.875" style="22" customWidth="1"/>
    <col min="12551" max="12551" width="23.625" style="22" customWidth="1"/>
    <col min="12552" max="12552" width="9.375" style="22" bestFit="1" customWidth="1"/>
    <col min="12553" max="12553" width="3.5" style="22" customWidth="1"/>
    <col min="12554" max="12554" width="2.375" style="22" customWidth="1"/>
    <col min="12555" max="12555" width="4.125" style="22" customWidth="1"/>
    <col min="12556" max="12556" width="2.625" style="22" customWidth="1"/>
    <col min="12557" max="12557" width="13.125" style="22" customWidth="1"/>
    <col min="12558" max="12559" width="8.875" style="22"/>
    <col min="12560" max="12560" width="10.125" style="22" customWidth="1"/>
    <col min="12561" max="12799" width="8.875" style="22"/>
    <col min="12800" max="12800" width="35" style="22" customWidth="1"/>
    <col min="12801" max="12801" width="8.625" style="22" customWidth="1"/>
    <col min="12802" max="12803" width="4.5" style="22" customWidth="1"/>
    <col min="12804" max="12805" width="4.125" style="22" customWidth="1"/>
    <col min="12806" max="12806" width="12.875" style="22" customWidth="1"/>
    <col min="12807" max="12807" width="23.625" style="22" customWidth="1"/>
    <col min="12808" max="12808" width="9.375" style="22" bestFit="1" customWidth="1"/>
    <col min="12809" max="12809" width="3.5" style="22" customWidth="1"/>
    <col min="12810" max="12810" width="2.375" style="22" customWidth="1"/>
    <col min="12811" max="12811" width="4.125" style="22" customWidth="1"/>
    <col min="12812" max="12812" width="2.625" style="22" customWidth="1"/>
    <col min="12813" max="12813" width="13.125" style="22" customWidth="1"/>
    <col min="12814" max="12815" width="8.875" style="22"/>
    <col min="12816" max="12816" width="10.125" style="22" customWidth="1"/>
    <col min="12817" max="13055" width="8.875" style="22"/>
    <col min="13056" max="13056" width="35" style="22" customWidth="1"/>
    <col min="13057" max="13057" width="8.625" style="22" customWidth="1"/>
    <col min="13058" max="13059" width="4.5" style="22" customWidth="1"/>
    <col min="13060" max="13061" width="4.125" style="22" customWidth="1"/>
    <col min="13062" max="13062" width="12.875" style="22" customWidth="1"/>
    <col min="13063" max="13063" width="23.625" style="22" customWidth="1"/>
    <col min="13064" max="13064" width="9.375" style="22" bestFit="1" customWidth="1"/>
    <col min="13065" max="13065" width="3.5" style="22" customWidth="1"/>
    <col min="13066" max="13066" width="2.375" style="22" customWidth="1"/>
    <col min="13067" max="13067" width="4.125" style="22" customWidth="1"/>
    <col min="13068" max="13068" width="2.625" style="22" customWidth="1"/>
    <col min="13069" max="13069" width="13.125" style="22" customWidth="1"/>
    <col min="13070" max="13071" width="8.875" style="22"/>
    <col min="13072" max="13072" width="10.125" style="22" customWidth="1"/>
    <col min="13073" max="13311" width="8.875" style="22"/>
    <col min="13312" max="13312" width="35" style="22" customWidth="1"/>
    <col min="13313" max="13313" width="8.625" style="22" customWidth="1"/>
    <col min="13314" max="13315" width="4.5" style="22" customWidth="1"/>
    <col min="13316" max="13317" width="4.125" style="22" customWidth="1"/>
    <col min="13318" max="13318" width="12.875" style="22" customWidth="1"/>
    <col min="13319" max="13319" width="23.625" style="22" customWidth="1"/>
    <col min="13320" max="13320" width="9.375" style="22" bestFit="1" customWidth="1"/>
    <col min="13321" max="13321" width="3.5" style="22" customWidth="1"/>
    <col min="13322" max="13322" width="2.375" style="22" customWidth="1"/>
    <col min="13323" max="13323" width="4.125" style="22" customWidth="1"/>
    <col min="13324" max="13324" width="2.625" style="22" customWidth="1"/>
    <col min="13325" max="13325" width="13.125" style="22" customWidth="1"/>
    <col min="13326" max="13327" width="8.875" style="22"/>
    <col min="13328" max="13328" width="10.125" style="22" customWidth="1"/>
    <col min="13329" max="13567" width="8.875" style="22"/>
    <col min="13568" max="13568" width="35" style="22" customWidth="1"/>
    <col min="13569" max="13569" width="8.625" style="22" customWidth="1"/>
    <col min="13570" max="13571" width="4.5" style="22" customWidth="1"/>
    <col min="13572" max="13573" width="4.125" style="22" customWidth="1"/>
    <col min="13574" max="13574" width="12.875" style="22" customWidth="1"/>
    <col min="13575" max="13575" width="23.625" style="22" customWidth="1"/>
    <col min="13576" max="13576" width="9.375" style="22" bestFit="1" customWidth="1"/>
    <col min="13577" max="13577" width="3.5" style="22" customWidth="1"/>
    <col min="13578" max="13578" width="2.375" style="22" customWidth="1"/>
    <col min="13579" max="13579" width="4.125" style="22" customWidth="1"/>
    <col min="13580" max="13580" width="2.625" style="22" customWidth="1"/>
    <col min="13581" max="13581" width="13.125" style="22" customWidth="1"/>
    <col min="13582" max="13583" width="8.875" style="22"/>
    <col min="13584" max="13584" width="10.125" style="22" customWidth="1"/>
    <col min="13585" max="13823" width="8.875" style="22"/>
    <col min="13824" max="13824" width="35" style="22" customWidth="1"/>
    <col min="13825" max="13825" width="8.625" style="22" customWidth="1"/>
    <col min="13826" max="13827" width="4.5" style="22" customWidth="1"/>
    <col min="13828" max="13829" width="4.125" style="22" customWidth="1"/>
    <col min="13830" max="13830" width="12.875" style="22" customWidth="1"/>
    <col min="13831" max="13831" width="23.625" style="22" customWidth="1"/>
    <col min="13832" max="13832" width="9.375" style="22" bestFit="1" customWidth="1"/>
    <col min="13833" max="13833" width="3.5" style="22" customWidth="1"/>
    <col min="13834" max="13834" width="2.375" style="22" customWidth="1"/>
    <col min="13835" max="13835" width="4.125" style="22" customWidth="1"/>
    <col min="13836" max="13836" width="2.625" style="22" customWidth="1"/>
    <col min="13837" max="13837" width="13.125" style="22" customWidth="1"/>
    <col min="13838" max="13839" width="8.875" style="22"/>
    <col min="13840" max="13840" width="10.125" style="22" customWidth="1"/>
    <col min="13841" max="14079" width="8.875" style="22"/>
    <col min="14080" max="14080" width="35" style="22" customWidth="1"/>
    <col min="14081" max="14081" width="8.625" style="22" customWidth="1"/>
    <col min="14082" max="14083" width="4.5" style="22" customWidth="1"/>
    <col min="14084" max="14085" width="4.125" style="22" customWidth="1"/>
    <col min="14086" max="14086" width="12.875" style="22" customWidth="1"/>
    <col min="14087" max="14087" width="23.625" style="22" customWidth="1"/>
    <col min="14088" max="14088" width="9.375" style="22" bestFit="1" customWidth="1"/>
    <col min="14089" max="14089" width="3.5" style="22" customWidth="1"/>
    <col min="14090" max="14090" width="2.375" style="22" customWidth="1"/>
    <col min="14091" max="14091" width="4.125" style="22" customWidth="1"/>
    <col min="14092" max="14092" width="2.625" style="22" customWidth="1"/>
    <col min="14093" max="14093" width="13.125" style="22" customWidth="1"/>
    <col min="14094" max="14095" width="8.875" style="22"/>
    <col min="14096" max="14096" width="10.125" style="22" customWidth="1"/>
    <col min="14097" max="14335" width="8.875" style="22"/>
    <col min="14336" max="14336" width="35" style="22" customWidth="1"/>
    <col min="14337" max="14337" width="8.625" style="22" customWidth="1"/>
    <col min="14338" max="14339" width="4.5" style="22" customWidth="1"/>
    <col min="14340" max="14341" width="4.125" style="22" customWidth="1"/>
    <col min="14342" max="14342" width="12.875" style="22" customWidth="1"/>
    <col min="14343" max="14343" width="23.625" style="22" customWidth="1"/>
    <col min="14344" max="14344" width="9.375" style="22" bestFit="1" customWidth="1"/>
    <col min="14345" max="14345" width="3.5" style="22" customWidth="1"/>
    <col min="14346" max="14346" width="2.375" style="22" customWidth="1"/>
    <col min="14347" max="14347" width="4.125" style="22" customWidth="1"/>
    <col min="14348" max="14348" width="2.625" style="22" customWidth="1"/>
    <col min="14349" max="14349" width="13.125" style="22" customWidth="1"/>
    <col min="14350" max="14351" width="8.875" style="22"/>
    <col min="14352" max="14352" width="10.125" style="22" customWidth="1"/>
    <col min="14353" max="14591" width="8.875" style="22"/>
    <col min="14592" max="14592" width="35" style="22" customWidth="1"/>
    <col min="14593" max="14593" width="8.625" style="22" customWidth="1"/>
    <col min="14594" max="14595" width="4.5" style="22" customWidth="1"/>
    <col min="14596" max="14597" width="4.125" style="22" customWidth="1"/>
    <col min="14598" max="14598" width="12.875" style="22" customWidth="1"/>
    <col min="14599" max="14599" width="23.625" style="22" customWidth="1"/>
    <col min="14600" max="14600" width="9.375" style="22" bestFit="1" customWidth="1"/>
    <col min="14601" max="14601" width="3.5" style="22" customWidth="1"/>
    <col min="14602" max="14602" width="2.375" style="22" customWidth="1"/>
    <col min="14603" max="14603" width="4.125" style="22" customWidth="1"/>
    <col min="14604" max="14604" width="2.625" style="22" customWidth="1"/>
    <col min="14605" max="14605" width="13.125" style="22" customWidth="1"/>
    <col min="14606" max="14607" width="8.875" style="22"/>
    <col min="14608" max="14608" width="10.125" style="22" customWidth="1"/>
    <col min="14609" max="14847" width="8.875" style="22"/>
    <col min="14848" max="14848" width="35" style="22" customWidth="1"/>
    <col min="14849" max="14849" width="8.625" style="22" customWidth="1"/>
    <col min="14850" max="14851" width="4.5" style="22" customWidth="1"/>
    <col min="14852" max="14853" width="4.125" style="22" customWidth="1"/>
    <col min="14854" max="14854" width="12.875" style="22" customWidth="1"/>
    <col min="14855" max="14855" width="23.625" style="22" customWidth="1"/>
    <col min="14856" max="14856" width="9.375" style="22" bestFit="1" customWidth="1"/>
    <col min="14857" max="14857" width="3.5" style="22" customWidth="1"/>
    <col min="14858" max="14858" width="2.375" style="22" customWidth="1"/>
    <col min="14859" max="14859" width="4.125" style="22" customWidth="1"/>
    <col min="14860" max="14860" width="2.625" style="22" customWidth="1"/>
    <col min="14861" max="14861" width="13.125" style="22" customWidth="1"/>
    <col min="14862" max="14863" width="8.875" style="22"/>
    <col min="14864" max="14864" width="10.125" style="22" customWidth="1"/>
    <col min="14865" max="15103" width="8.875" style="22"/>
    <col min="15104" max="15104" width="35" style="22" customWidth="1"/>
    <col min="15105" max="15105" width="8.625" style="22" customWidth="1"/>
    <col min="15106" max="15107" width="4.5" style="22" customWidth="1"/>
    <col min="15108" max="15109" width="4.125" style="22" customWidth="1"/>
    <col min="15110" max="15110" width="12.875" style="22" customWidth="1"/>
    <col min="15111" max="15111" width="23.625" style="22" customWidth="1"/>
    <col min="15112" max="15112" width="9.375" style="22" bestFit="1" customWidth="1"/>
    <col min="15113" max="15113" width="3.5" style="22" customWidth="1"/>
    <col min="15114" max="15114" width="2.375" style="22" customWidth="1"/>
    <col min="15115" max="15115" width="4.125" style="22" customWidth="1"/>
    <col min="15116" max="15116" width="2.625" style="22" customWidth="1"/>
    <col min="15117" max="15117" width="13.125" style="22" customWidth="1"/>
    <col min="15118" max="15119" width="8.875" style="22"/>
    <col min="15120" max="15120" width="10.125" style="22" customWidth="1"/>
    <col min="15121" max="15359" width="8.875" style="22"/>
    <col min="15360" max="15360" width="35" style="22" customWidth="1"/>
    <col min="15361" max="15361" width="8.625" style="22" customWidth="1"/>
    <col min="15362" max="15363" width="4.5" style="22" customWidth="1"/>
    <col min="15364" max="15365" width="4.125" style="22" customWidth="1"/>
    <col min="15366" max="15366" width="12.875" style="22" customWidth="1"/>
    <col min="15367" max="15367" width="23.625" style="22" customWidth="1"/>
    <col min="15368" max="15368" width="9.375" style="22" bestFit="1" customWidth="1"/>
    <col min="15369" max="15369" width="3.5" style="22" customWidth="1"/>
    <col min="15370" max="15370" width="2.375" style="22" customWidth="1"/>
    <col min="15371" max="15371" width="4.125" style="22" customWidth="1"/>
    <col min="15372" max="15372" width="2.625" style="22" customWidth="1"/>
    <col min="15373" max="15373" width="13.125" style="22" customWidth="1"/>
    <col min="15374" max="15375" width="8.875" style="22"/>
    <col min="15376" max="15376" width="10.125" style="22" customWidth="1"/>
    <col min="15377" max="15615" width="8.875" style="22"/>
    <col min="15616" max="15616" width="35" style="22" customWidth="1"/>
    <col min="15617" max="15617" width="8.625" style="22" customWidth="1"/>
    <col min="15618" max="15619" width="4.5" style="22" customWidth="1"/>
    <col min="15620" max="15621" width="4.125" style="22" customWidth="1"/>
    <col min="15622" max="15622" width="12.875" style="22" customWidth="1"/>
    <col min="15623" max="15623" width="23.625" style="22" customWidth="1"/>
    <col min="15624" max="15624" width="9.375" style="22" bestFit="1" customWidth="1"/>
    <col min="15625" max="15625" width="3.5" style="22" customWidth="1"/>
    <col min="15626" max="15626" width="2.375" style="22" customWidth="1"/>
    <col min="15627" max="15627" width="4.125" style="22" customWidth="1"/>
    <col min="15628" max="15628" width="2.625" style="22" customWidth="1"/>
    <col min="15629" max="15629" width="13.125" style="22" customWidth="1"/>
    <col min="15630" max="15631" width="8.875" style="22"/>
    <col min="15632" max="15632" width="10.125" style="22" customWidth="1"/>
    <col min="15633" max="15871" width="8.875" style="22"/>
    <col min="15872" max="15872" width="35" style="22" customWidth="1"/>
    <col min="15873" max="15873" width="8.625" style="22" customWidth="1"/>
    <col min="15874" max="15875" width="4.5" style="22" customWidth="1"/>
    <col min="15876" max="15877" width="4.125" style="22" customWidth="1"/>
    <col min="15878" max="15878" width="12.875" style="22" customWidth="1"/>
    <col min="15879" max="15879" width="23.625" style="22" customWidth="1"/>
    <col min="15880" max="15880" width="9.375" style="22" bestFit="1" customWidth="1"/>
    <col min="15881" max="15881" width="3.5" style="22" customWidth="1"/>
    <col min="15882" max="15882" width="2.375" style="22" customWidth="1"/>
    <col min="15883" max="15883" width="4.125" style="22" customWidth="1"/>
    <col min="15884" max="15884" width="2.625" style="22" customWidth="1"/>
    <col min="15885" max="15885" width="13.125" style="22" customWidth="1"/>
    <col min="15886" max="15887" width="8.875" style="22"/>
    <col min="15888" max="15888" width="10.125" style="22" customWidth="1"/>
    <col min="15889" max="16127" width="8.875" style="22"/>
    <col min="16128" max="16128" width="35" style="22" customWidth="1"/>
    <col min="16129" max="16129" width="8.625" style="22" customWidth="1"/>
    <col min="16130" max="16131" width="4.5" style="22" customWidth="1"/>
    <col min="16132" max="16133" width="4.125" style="22" customWidth="1"/>
    <col min="16134" max="16134" width="12.875" style="22" customWidth="1"/>
    <col min="16135" max="16135" width="23.625" style="22" customWidth="1"/>
    <col min="16136" max="16136" width="9.375" style="22" bestFit="1" customWidth="1"/>
    <col min="16137" max="16137" width="3.5" style="22" customWidth="1"/>
    <col min="16138" max="16138" width="2.375" style="22" customWidth="1"/>
    <col min="16139" max="16139" width="4.125" style="22" customWidth="1"/>
    <col min="16140" max="16140" width="2.625" style="22" customWidth="1"/>
    <col min="16141" max="16141" width="13.125" style="22" customWidth="1"/>
    <col min="16142" max="16143" width="8.875" style="22"/>
    <col min="16144" max="16144" width="10.125" style="22" customWidth="1"/>
    <col min="16145" max="16384" width="8.875" style="22"/>
  </cols>
  <sheetData>
    <row r="1" spans="1:15" ht="23.1" customHeight="1" x14ac:dyDescent="0.15">
      <c r="A1" s="95" t="s">
        <v>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5" ht="20.25" customHeight="1" x14ac:dyDescent="0.1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5" ht="23.1" customHeight="1" x14ac:dyDescent="0.15">
      <c r="A3" s="23" t="s">
        <v>39</v>
      </c>
      <c r="B3" s="97" t="s">
        <v>190</v>
      </c>
      <c r="C3" s="97"/>
      <c r="D3" s="97"/>
      <c r="E3" s="97"/>
      <c r="F3" s="97"/>
      <c r="G3" s="97"/>
      <c r="H3" s="98" t="s">
        <v>74</v>
      </c>
      <c r="I3" s="98"/>
      <c r="J3" s="98"/>
      <c r="K3" s="98"/>
      <c r="L3" s="98"/>
      <c r="M3" s="98"/>
      <c r="N3" s="98"/>
    </row>
    <row r="4" spans="1:15" ht="23.1" customHeight="1" x14ac:dyDescent="0.15">
      <c r="A4" s="23" t="s">
        <v>41</v>
      </c>
      <c r="B4" s="97" t="s">
        <v>42</v>
      </c>
      <c r="C4" s="97"/>
      <c r="D4" s="97"/>
      <c r="E4" s="97"/>
      <c r="F4" s="97"/>
      <c r="G4" s="97"/>
      <c r="H4" s="99" t="s">
        <v>192</v>
      </c>
      <c r="I4" s="98"/>
      <c r="J4" s="98"/>
      <c r="K4" s="98"/>
      <c r="L4" s="98"/>
      <c r="M4" s="98"/>
      <c r="N4" s="98"/>
    </row>
    <row r="5" spans="1:15" ht="23.1" customHeight="1" x14ac:dyDescent="0.15">
      <c r="A5" s="24" t="s">
        <v>44</v>
      </c>
      <c r="B5" s="97" t="s">
        <v>191</v>
      </c>
      <c r="C5" s="97"/>
      <c r="D5" s="97"/>
      <c r="E5" s="97"/>
      <c r="F5" s="97"/>
      <c r="G5" s="97"/>
      <c r="H5" s="98" t="s">
        <v>46</v>
      </c>
      <c r="I5" s="98"/>
      <c r="J5" s="98"/>
      <c r="K5" s="98"/>
      <c r="L5" s="98"/>
      <c r="M5" s="98"/>
      <c r="N5" s="98"/>
    </row>
    <row r="6" spans="1:15" ht="31.5" customHeight="1" x14ac:dyDescent="0.15">
      <c r="A6" s="25" t="s">
        <v>47</v>
      </c>
      <c r="B6" s="25" t="s">
        <v>48</v>
      </c>
      <c r="C6" s="23" t="s">
        <v>49</v>
      </c>
      <c r="D6" s="23" t="s">
        <v>50</v>
      </c>
      <c r="E6" s="23" t="s">
        <v>49</v>
      </c>
      <c r="F6" s="25" t="s">
        <v>50</v>
      </c>
      <c r="G6" s="25" t="s">
        <v>51</v>
      </c>
      <c r="H6" s="25" t="s">
        <v>47</v>
      </c>
      <c r="I6" s="25" t="s">
        <v>48</v>
      </c>
      <c r="J6" s="23" t="s">
        <v>49</v>
      </c>
      <c r="K6" s="23" t="s">
        <v>50</v>
      </c>
      <c r="L6" s="23" t="s">
        <v>49</v>
      </c>
      <c r="M6" s="25" t="s">
        <v>50</v>
      </c>
      <c r="N6" s="25" t="s">
        <v>51</v>
      </c>
    </row>
    <row r="7" spans="1:15" ht="23.1" customHeight="1" x14ac:dyDescent="0.15">
      <c r="A7" s="93" t="s">
        <v>52</v>
      </c>
      <c r="B7" s="93"/>
      <c r="C7" s="23"/>
      <c r="D7" s="23"/>
      <c r="E7" s="23"/>
      <c r="F7" s="23"/>
      <c r="G7" s="26"/>
      <c r="H7" s="93" t="s">
        <v>53</v>
      </c>
      <c r="I7" s="93"/>
      <c r="J7" s="23"/>
      <c r="K7" s="23"/>
      <c r="L7" s="23"/>
      <c r="M7" s="23"/>
      <c r="N7" s="27"/>
    </row>
    <row r="8" spans="1:15" ht="23.1" customHeight="1" x14ac:dyDescent="0.15">
      <c r="A8" s="23" t="s">
        <v>1</v>
      </c>
      <c r="B8" s="23"/>
      <c r="C8" s="23"/>
      <c r="D8" s="23"/>
      <c r="E8" s="23"/>
      <c r="F8" s="23"/>
      <c r="G8" s="28"/>
      <c r="H8" s="23"/>
      <c r="I8" s="23"/>
      <c r="J8" s="7"/>
      <c r="K8" s="23"/>
      <c r="L8" s="23"/>
      <c r="M8" s="23"/>
      <c r="N8" s="11"/>
    </row>
    <row r="9" spans="1:15" ht="23.1" customHeight="1" x14ac:dyDescent="0.15">
      <c r="A9" s="23"/>
      <c r="B9" s="23"/>
      <c r="C9" s="23"/>
      <c r="D9" s="23"/>
      <c r="E9" s="23"/>
      <c r="F9" s="23"/>
      <c r="G9" s="28"/>
      <c r="H9" s="23"/>
      <c r="I9" s="23"/>
      <c r="J9" s="23"/>
      <c r="K9" s="23"/>
      <c r="L9" s="23"/>
      <c r="M9" s="23"/>
      <c r="N9" s="23"/>
    </row>
    <row r="10" spans="1:15" ht="23.1" customHeight="1" x14ac:dyDescent="0.15">
      <c r="A10" s="93" t="s">
        <v>54</v>
      </c>
      <c r="B10" s="93"/>
      <c r="C10" s="23"/>
      <c r="D10" s="23"/>
      <c r="E10" s="23"/>
      <c r="F10" s="23"/>
      <c r="G10" s="27">
        <f>SUM(G11,N13)</f>
        <v>981422.12</v>
      </c>
      <c r="H10" s="23"/>
      <c r="I10" s="23"/>
      <c r="J10" s="23"/>
      <c r="K10" s="23"/>
      <c r="L10" s="23"/>
      <c r="M10" s="23"/>
      <c r="N10" s="23"/>
      <c r="O10" s="56"/>
    </row>
    <row r="11" spans="1:15" ht="23.1" customHeight="1" x14ac:dyDescent="0.15">
      <c r="A11" s="93" t="s">
        <v>55</v>
      </c>
      <c r="B11" s="93"/>
      <c r="C11" s="93"/>
      <c r="D11" s="93"/>
      <c r="E11" s="93"/>
      <c r="F11" s="23"/>
      <c r="G11" s="27">
        <f>SUM(G12,G16,G25,N7)</f>
        <v>377987</v>
      </c>
      <c r="H11" s="23"/>
      <c r="I11" s="23"/>
      <c r="J11" s="23"/>
      <c r="K11" s="23"/>
      <c r="L11" s="23"/>
      <c r="M11" s="23"/>
      <c r="N11" s="23"/>
    </row>
    <row r="12" spans="1:15" ht="23.1" customHeight="1" x14ac:dyDescent="0.15">
      <c r="A12" s="93" t="s">
        <v>56</v>
      </c>
      <c r="B12" s="93"/>
      <c r="C12" s="23"/>
      <c r="D12" s="23"/>
      <c r="E12" s="23"/>
      <c r="F12" s="23"/>
      <c r="G12" s="27">
        <f>SUM(G13:G15)</f>
        <v>0</v>
      </c>
      <c r="H12" s="23"/>
      <c r="I12" s="23"/>
      <c r="J12" s="23"/>
      <c r="K12" s="23"/>
      <c r="L12" s="23"/>
      <c r="M12" s="23"/>
      <c r="N12" s="23"/>
    </row>
    <row r="13" spans="1:15" ht="23.1" customHeight="1" x14ac:dyDescent="0.15">
      <c r="A13" s="23" t="s">
        <v>150</v>
      </c>
      <c r="B13" s="29"/>
      <c r="C13" s="23"/>
      <c r="D13" s="23"/>
      <c r="E13" s="23"/>
      <c r="F13" s="23"/>
      <c r="G13" s="11"/>
      <c r="H13" s="93" t="s">
        <v>58</v>
      </c>
      <c r="I13" s="93"/>
      <c r="J13" s="93"/>
      <c r="K13" s="93"/>
      <c r="L13" s="93"/>
      <c r="M13" s="93"/>
      <c r="N13" s="27">
        <f>SUM(N14)</f>
        <v>603435.12</v>
      </c>
    </row>
    <row r="14" spans="1:15" ht="23.1" customHeight="1" x14ac:dyDescent="0.15">
      <c r="A14" s="23" t="s">
        <v>157</v>
      </c>
      <c r="B14" s="29"/>
      <c r="C14" s="23"/>
      <c r="D14" s="23"/>
      <c r="E14" s="23"/>
      <c r="F14" s="23"/>
      <c r="G14" s="11"/>
      <c r="H14" s="93" t="s">
        <v>61</v>
      </c>
      <c r="I14" s="93"/>
      <c r="J14" s="93"/>
      <c r="K14" s="93"/>
      <c r="L14" s="93"/>
      <c r="M14" s="93"/>
      <c r="N14" s="27">
        <f>SUM(N15:N24)</f>
        <v>603435.12</v>
      </c>
    </row>
    <row r="15" spans="1:15" ht="23.1" customHeight="1" x14ac:dyDescent="0.15">
      <c r="A15" s="23" t="s">
        <v>161</v>
      </c>
      <c r="B15" s="29"/>
      <c r="C15" s="23"/>
      <c r="D15" s="23"/>
      <c r="E15" s="23"/>
      <c r="F15" s="23"/>
      <c r="G15" s="11"/>
      <c r="H15" s="34" t="s">
        <v>95</v>
      </c>
      <c r="I15" s="40">
        <v>63.6</v>
      </c>
      <c r="J15" s="40">
        <v>876</v>
      </c>
      <c r="K15" s="55" t="s">
        <v>96</v>
      </c>
      <c r="L15" s="40">
        <v>1</v>
      </c>
      <c r="M15" s="55" t="s">
        <v>20</v>
      </c>
      <c r="N15" s="45">
        <f t="shared" ref="N15:N20" si="0">SUM(I15*J15*L15)</f>
        <v>55713.599999999999</v>
      </c>
    </row>
    <row r="16" spans="1:15" ht="23.1" customHeight="1" x14ac:dyDescent="0.15">
      <c r="A16" s="93" t="s">
        <v>57</v>
      </c>
      <c r="B16" s="93"/>
      <c r="C16" s="23"/>
      <c r="D16" s="23"/>
      <c r="E16" s="23"/>
      <c r="F16" s="23"/>
      <c r="G16" s="27">
        <f>SUM(G17:G24)</f>
        <v>118930</v>
      </c>
      <c r="H16" s="34" t="s">
        <v>97</v>
      </c>
      <c r="I16" s="40">
        <v>84.800000000000011</v>
      </c>
      <c r="J16" s="40">
        <v>124</v>
      </c>
      <c r="K16" s="55" t="s">
        <v>96</v>
      </c>
      <c r="L16" s="40">
        <v>1</v>
      </c>
      <c r="M16" s="55" t="s">
        <v>20</v>
      </c>
      <c r="N16" s="45">
        <f t="shared" si="0"/>
        <v>10515.2</v>
      </c>
    </row>
    <row r="17" spans="1:14" ht="23.1" customHeight="1" x14ac:dyDescent="0.15">
      <c r="A17" s="57" t="s">
        <v>168</v>
      </c>
      <c r="B17" s="23">
        <v>300</v>
      </c>
      <c r="C17" s="23">
        <v>3</v>
      </c>
      <c r="D17" s="23" t="s">
        <v>106</v>
      </c>
      <c r="E17" s="23">
        <v>1</v>
      </c>
      <c r="F17" s="23" t="s">
        <v>20</v>
      </c>
      <c r="G17" s="28">
        <f>SUM(B17*C17*E17)</f>
        <v>900</v>
      </c>
      <c r="H17" s="23" t="s">
        <v>98</v>
      </c>
      <c r="I17" s="41">
        <v>254.4</v>
      </c>
      <c r="J17" s="40">
        <v>876</v>
      </c>
      <c r="K17" s="55" t="s">
        <v>96</v>
      </c>
      <c r="L17" s="40">
        <v>1</v>
      </c>
      <c r="M17" s="55" t="s">
        <v>20</v>
      </c>
      <c r="N17" s="45">
        <f t="shared" si="0"/>
        <v>222854.39999999999</v>
      </c>
    </row>
    <row r="18" spans="1:14" ht="23.1" customHeight="1" x14ac:dyDescent="0.15">
      <c r="A18" s="7" t="s">
        <v>169</v>
      </c>
      <c r="B18" s="7">
        <v>2850</v>
      </c>
      <c r="C18" s="7">
        <v>1</v>
      </c>
      <c r="D18" s="7" t="s">
        <v>134</v>
      </c>
      <c r="E18" s="7">
        <v>1</v>
      </c>
      <c r="F18" s="7" t="s">
        <v>24</v>
      </c>
      <c r="G18" s="83">
        <f t="shared" ref="G18:G19" si="1">SUM(B18*C18*E18)</f>
        <v>2850</v>
      </c>
      <c r="H18" s="23" t="s">
        <v>99</v>
      </c>
      <c r="I18" s="41">
        <v>318</v>
      </c>
      <c r="J18" s="40">
        <v>124</v>
      </c>
      <c r="K18" s="55" t="s">
        <v>96</v>
      </c>
      <c r="L18" s="40">
        <v>1</v>
      </c>
      <c r="M18" s="55" t="s">
        <v>20</v>
      </c>
      <c r="N18" s="45">
        <f t="shared" si="0"/>
        <v>39432</v>
      </c>
    </row>
    <row r="19" spans="1:14" ht="23.1" customHeight="1" x14ac:dyDescent="0.15">
      <c r="A19" s="7" t="s">
        <v>170</v>
      </c>
      <c r="B19" s="7">
        <v>10000</v>
      </c>
      <c r="C19" s="7">
        <v>1</v>
      </c>
      <c r="D19" s="7" t="s">
        <v>134</v>
      </c>
      <c r="E19" s="7">
        <v>1</v>
      </c>
      <c r="F19" s="7" t="s">
        <v>24</v>
      </c>
      <c r="G19" s="83">
        <f t="shared" si="1"/>
        <v>10000</v>
      </c>
      <c r="H19" s="23" t="s">
        <v>102</v>
      </c>
      <c r="I19" s="41">
        <v>127.2</v>
      </c>
      <c r="J19" s="41">
        <v>1000</v>
      </c>
      <c r="K19" s="55" t="s">
        <v>96</v>
      </c>
      <c r="L19" s="40">
        <v>1</v>
      </c>
      <c r="M19" s="55" t="s">
        <v>20</v>
      </c>
      <c r="N19" s="45">
        <f t="shared" si="0"/>
        <v>127200</v>
      </c>
    </row>
    <row r="20" spans="1:14" ht="23.1" customHeight="1" x14ac:dyDescent="0.15">
      <c r="A20" s="3" t="s">
        <v>171</v>
      </c>
      <c r="B20" s="7">
        <v>2180</v>
      </c>
      <c r="C20" s="7">
        <v>1</v>
      </c>
      <c r="D20" s="7" t="s">
        <v>24</v>
      </c>
      <c r="E20" s="7">
        <v>1</v>
      </c>
      <c r="F20" s="7" t="s">
        <v>25</v>
      </c>
      <c r="G20" s="11">
        <f>SUM(B20*C20*E20)</f>
        <v>2180</v>
      </c>
      <c r="H20" s="23" t="s">
        <v>103</v>
      </c>
      <c r="I20" s="41">
        <v>742</v>
      </c>
      <c r="J20" s="41">
        <v>1</v>
      </c>
      <c r="K20" s="42" t="s">
        <v>26</v>
      </c>
      <c r="L20" s="41">
        <v>1</v>
      </c>
      <c r="M20" s="42" t="s">
        <v>20</v>
      </c>
      <c r="N20" s="45">
        <f t="shared" si="0"/>
        <v>742</v>
      </c>
    </row>
    <row r="21" spans="1:14" ht="23.1" customHeight="1" x14ac:dyDescent="0.15">
      <c r="A21" s="3" t="s">
        <v>172</v>
      </c>
      <c r="B21" s="15">
        <v>3000</v>
      </c>
      <c r="C21" s="7">
        <v>1</v>
      </c>
      <c r="D21" s="7" t="s">
        <v>27</v>
      </c>
      <c r="E21" s="7">
        <v>1</v>
      </c>
      <c r="F21" s="7" t="s">
        <v>28</v>
      </c>
      <c r="G21" s="11">
        <f>SUM(B21*C21*E21)</f>
        <v>3000</v>
      </c>
      <c r="H21" s="31"/>
      <c r="I21" s="31"/>
      <c r="J21" s="31"/>
      <c r="K21" s="31"/>
      <c r="L21" s="31"/>
      <c r="M21" s="31"/>
      <c r="N21" s="27"/>
    </row>
    <row r="22" spans="1:14" ht="23.1" customHeight="1" x14ac:dyDescent="0.15">
      <c r="A22" s="7" t="s">
        <v>174</v>
      </c>
      <c r="B22" s="23">
        <v>100000</v>
      </c>
      <c r="C22" s="23">
        <v>1</v>
      </c>
      <c r="D22" s="23" t="s">
        <v>27</v>
      </c>
      <c r="E22" s="23">
        <v>1</v>
      </c>
      <c r="F22" s="23" t="s">
        <v>28</v>
      </c>
      <c r="G22" s="28">
        <f>SUM(B22*C22*E22)</f>
        <v>100000</v>
      </c>
      <c r="H22" s="23" t="s">
        <v>180</v>
      </c>
      <c r="I22" s="23">
        <v>86500</v>
      </c>
      <c r="J22" s="23">
        <v>1</v>
      </c>
      <c r="K22" s="23" t="s">
        <v>26</v>
      </c>
      <c r="L22" s="23">
        <v>1</v>
      </c>
      <c r="M22" s="23" t="s">
        <v>20</v>
      </c>
      <c r="N22" s="28">
        <f>SUM(I22*J22*L22)</f>
        <v>86500</v>
      </c>
    </row>
    <row r="23" spans="1:14" ht="29.25" customHeight="1" x14ac:dyDescent="0.15">
      <c r="A23" s="7"/>
      <c r="B23" s="29"/>
      <c r="C23" s="23"/>
      <c r="D23" s="23"/>
      <c r="E23" s="23"/>
      <c r="F23" s="23"/>
      <c r="G23" s="28"/>
      <c r="H23" s="7" t="s">
        <v>181</v>
      </c>
      <c r="I23" s="89">
        <f>'决算表1-论文汇编'!N24+'决算表2-0109广州会-定稿会'!N16+'决算表2-0219珠海会-审稿会'!N19+'决算表3-0623南京会-发布会'!N19</f>
        <v>60477.920000000006</v>
      </c>
      <c r="J23" s="23">
        <v>1</v>
      </c>
      <c r="K23" s="23" t="s">
        <v>62</v>
      </c>
      <c r="L23" s="23">
        <v>1</v>
      </c>
      <c r="M23" s="23" t="s">
        <v>28</v>
      </c>
      <c r="N23" s="28">
        <f>SUM(I23*J23*L23)</f>
        <v>60477.920000000006</v>
      </c>
    </row>
    <row r="24" spans="1:14" x14ac:dyDescent="0.15">
      <c r="A24" s="7"/>
      <c r="B24" s="23"/>
      <c r="C24" s="23"/>
      <c r="D24" s="23"/>
      <c r="E24" s="23"/>
      <c r="F24" s="23"/>
      <c r="G24" s="11"/>
      <c r="H24" s="23"/>
      <c r="I24" s="29"/>
      <c r="J24" s="23"/>
      <c r="K24" s="23"/>
      <c r="L24" s="23"/>
      <c r="M24" s="23"/>
      <c r="N24" s="28"/>
    </row>
    <row r="25" spans="1:14" ht="23.1" customHeight="1" x14ac:dyDescent="0.15">
      <c r="A25" s="31" t="s">
        <v>0</v>
      </c>
      <c r="B25" s="31"/>
      <c r="C25" s="23"/>
      <c r="D25" s="23"/>
      <c r="E25" s="23"/>
      <c r="F25" s="23"/>
      <c r="G25" s="27">
        <f>SUM(G26:G30)</f>
        <v>259057</v>
      </c>
      <c r="H25" s="93" t="s">
        <v>63</v>
      </c>
      <c r="I25" s="93"/>
      <c r="J25" s="93"/>
      <c r="K25" s="93"/>
      <c r="L25" s="93"/>
      <c r="M25" s="93"/>
      <c r="N25" s="27">
        <v>0</v>
      </c>
    </row>
    <row r="26" spans="1:14" ht="23.1" customHeight="1" x14ac:dyDescent="0.15">
      <c r="A26" s="23" t="s">
        <v>173</v>
      </c>
      <c r="B26" s="7">
        <v>50501</v>
      </c>
      <c r="C26" s="7">
        <v>1</v>
      </c>
      <c r="D26" s="7" t="s">
        <v>165</v>
      </c>
      <c r="E26" s="7">
        <v>1</v>
      </c>
      <c r="F26" s="7" t="s">
        <v>165</v>
      </c>
      <c r="G26" s="11">
        <f>B26*C26*E26</f>
        <v>50501</v>
      </c>
      <c r="H26" s="93" t="s">
        <v>151</v>
      </c>
      <c r="I26" s="93"/>
      <c r="J26" s="93"/>
      <c r="K26" s="93"/>
      <c r="L26" s="93"/>
      <c r="M26" s="93"/>
      <c r="N26" s="27">
        <v>0</v>
      </c>
    </row>
    <row r="27" spans="1:14" ht="23.1" customHeight="1" x14ac:dyDescent="0.15">
      <c r="A27" s="23" t="s">
        <v>175</v>
      </c>
      <c r="B27" s="23">
        <v>9326</v>
      </c>
      <c r="C27" s="7">
        <v>1</v>
      </c>
      <c r="D27" s="7" t="s">
        <v>165</v>
      </c>
      <c r="E27" s="7">
        <v>1</v>
      </c>
      <c r="F27" s="7" t="s">
        <v>165</v>
      </c>
      <c r="G27" s="11">
        <f>SUM(B27*C27*E27)</f>
        <v>9326</v>
      </c>
      <c r="H27" s="93" t="s">
        <v>66</v>
      </c>
      <c r="I27" s="93"/>
      <c r="J27" s="93"/>
      <c r="K27" s="93"/>
      <c r="L27" s="93"/>
      <c r="M27" s="93"/>
      <c r="N27" s="27">
        <v>0</v>
      </c>
    </row>
    <row r="28" spans="1:14" ht="23.1" customHeight="1" x14ac:dyDescent="0.15">
      <c r="A28" s="23" t="s">
        <v>176</v>
      </c>
      <c r="B28" s="23">
        <v>73280</v>
      </c>
      <c r="C28" s="7">
        <v>1</v>
      </c>
      <c r="D28" s="7" t="s">
        <v>165</v>
      </c>
      <c r="E28" s="7">
        <v>1</v>
      </c>
      <c r="F28" s="7" t="s">
        <v>165</v>
      </c>
      <c r="G28" s="11">
        <f>SUM(B28*C28*E28)</f>
        <v>73280</v>
      </c>
      <c r="H28" s="93" t="s">
        <v>67</v>
      </c>
      <c r="I28" s="93"/>
      <c r="J28" s="23"/>
      <c r="K28" s="23"/>
      <c r="L28" s="23"/>
      <c r="M28" s="23"/>
      <c r="N28" s="26">
        <f>SUM(N29)</f>
        <v>0</v>
      </c>
    </row>
    <row r="29" spans="1:14" ht="23.1" customHeight="1" x14ac:dyDescent="0.15">
      <c r="A29" s="7" t="s">
        <v>177</v>
      </c>
      <c r="B29" s="7">
        <v>39300</v>
      </c>
      <c r="C29" s="7">
        <v>1</v>
      </c>
      <c r="D29" s="7" t="s">
        <v>165</v>
      </c>
      <c r="E29" s="7">
        <v>1</v>
      </c>
      <c r="F29" s="7" t="s">
        <v>165</v>
      </c>
      <c r="G29" s="83">
        <f t="shared" ref="G29" si="2">SUM(B29*C29*E29)</f>
        <v>39300</v>
      </c>
      <c r="H29" s="23" t="s">
        <v>68</v>
      </c>
      <c r="I29" s="23"/>
      <c r="J29" s="30">
        <v>0.1</v>
      </c>
      <c r="K29" s="23"/>
      <c r="L29" s="23"/>
      <c r="M29" s="23"/>
      <c r="N29" s="23">
        <f>SUM(G7*10%)</f>
        <v>0</v>
      </c>
    </row>
    <row r="30" spans="1:14" ht="23.1" customHeight="1" x14ac:dyDescent="0.15">
      <c r="A30" s="7" t="s">
        <v>179</v>
      </c>
      <c r="B30" s="7">
        <v>86650</v>
      </c>
      <c r="C30" s="7">
        <v>1</v>
      </c>
      <c r="D30" s="7" t="s">
        <v>165</v>
      </c>
      <c r="E30" s="7">
        <v>1</v>
      </c>
      <c r="F30" s="7" t="s">
        <v>165</v>
      </c>
      <c r="G30" s="11">
        <f>SUM(B30*C30*E30)</f>
        <v>86650</v>
      </c>
      <c r="H30" s="23"/>
      <c r="I30" s="23"/>
      <c r="J30" s="30"/>
      <c r="K30" s="23"/>
      <c r="L30" s="23"/>
      <c r="M30" s="23"/>
      <c r="N30" s="23"/>
    </row>
    <row r="31" spans="1:14" ht="23.1" customHeight="1" x14ac:dyDescent="0.15">
      <c r="A31" s="23"/>
      <c r="B31" s="23"/>
      <c r="C31" s="23"/>
      <c r="D31" s="23"/>
      <c r="E31" s="23"/>
      <c r="F31" s="23"/>
      <c r="G31" s="23"/>
      <c r="H31" s="23"/>
      <c r="I31" s="23"/>
      <c r="J31" s="30"/>
      <c r="K31" s="23"/>
      <c r="L31" s="23"/>
      <c r="M31" s="23"/>
      <c r="N31" s="23"/>
    </row>
    <row r="32" spans="1:14" ht="23.1" customHeight="1" x14ac:dyDescent="0.15">
      <c r="A32" s="23"/>
      <c r="B32" s="23"/>
      <c r="C32" s="23"/>
      <c r="D32" s="23"/>
      <c r="E32" s="23"/>
      <c r="F32" s="23"/>
      <c r="G32" s="23"/>
      <c r="H32" s="32" t="s">
        <v>69</v>
      </c>
      <c r="I32" s="23"/>
      <c r="J32" s="23"/>
      <c r="K32" s="23"/>
      <c r="L32" s="23"/>
      <c r="M32" s="23"/>
      <c r="N32" s="26"/>
    </row>
    <row r="33" spans="1:14" ht="23.1" customHeight="1" x14ac:dyDescent="0.15">
      <c r="A33" s="94" t="s">
        <v>70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spans="1:14" ht="26.85" customHeight="1" x14ac:dyDescent="0.1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1:14" ht="23.1" customHeight="1" x14ac:dyDescent="0.1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ht="23.1" customHeight="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23.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</sheetData>
  <mergeCells count="21">
    <mergeCell ref="A11:E11"/>
    <mergeCell ref="A1:N1"/>
    <mergeCell ref="A2:N2"/>
    <mergeCell ref="B3:G3"/>
    <mergeCell ref="H3:N3"/>
    <mergeCell ref="B4:G4"/>
    <mergeCell ref="H4:N4"/>
    <mergeCell ref="B5:G5"/>
    <mergeCell ref="H5:N5"/>
    <mergeCell ref="A7:B7"/>
    <mergeCell ref="H7:I7"/>
    <mergeCell ref="A10:B10"/>
    <mergeCell ref="H27:M27"/>
    <mergeCell ref="H28:I28"/>
    <mergeCell ref="A33:N34"/>
    <mergeCell ref="A12:B12"/>
    <mergeCell ref="A16:B16"/>
    <mergeCell ref="H13:M13"/>
    <mergeCell ref="H14:M14"/>
    <mergeCell ref="H25:M25"/>
    <mergeCell ref="H26:M2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opLeftCell="A7" zoomScaleNormal="100" workbookViewId="0">
      <selection activeCell="P23" sqref="P23"/>
    </sheetView>
  </sheetViews>
  <sheetFormatPr defaultColWidth="9" defaultRowHeight="20.100000000000001" customHeight="1" x14ac:dyDescent="0.15"/>
  <cols>
    <col min="1" max="1" width="13.125" style="22" bestFit="1" customWidth="1"/>
    <col min="2" max="2" width="4.625" style="22" bestFit="1" customWidth="1"/>
    <col min="3" max="3" width="5" style="22" bestFit="1" customWidth="1"/>
    <col min="4" max="6" width="4.625" style="22" bestFit="1" customWidth="1"/>
    <col min="7" max="7" width="11.125" style="22" bestFit="1" customWidth="1"/>
    <col min="8" max="8" width="15" style="22" customWidth="1"/>
    <col min="9" max="9" width="10.25" style="22" customWidth="1"/>
    <col min="10" max="10" width="4.125" style="22" bestFit="1" customWidth="1"/>
    <col min="11" max="11" width="4" style="22" customWidth="1"/>
    <col min="12" max="12" width="4.375" style="22" customWidth="1"/>
    <col min="13" max="13" width="4.125" style="22" customWidth="1"/>
    <col min="14" max="14" width="11" style="22" customWidth="1"/>
    <col min="15" max="15" width="11.125" style="22" bestFit="1" customWidth="1"/>
    <col min="16" max="16" width="12.125" style="22" bestFit="1" customWidth="1"/>
    <col min="17" max="17" width="10.125" style="22" bestFit="1" customWidth="1"/>
    <col min="18" max="16384" width="9" style="22"/>
  </cols>
  <sheetData>
    <row r="1" spans="1:16" ht="20.100000000000001" customHeight="1" x14ac:dyDescent="0.15">
      <c r="A1" s="95" t="s">
        <v>183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6" ht="20.100000000000001" customHeight="1" x14ac:dyDescent="0.15">
      <c r="A2" s="96" t="s">
        <v>71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6" ht="20.100000000000001" customHeight="1" x14ac:dyDescent="0.15">
      <c r="A3" s="34" t="s">
        <v>72</v>
      </c>
      <c r="B3" s="97" t="s">
        <v>73</v>
      </c>
      <c r="C3" s="97"/>
      <c r="D3" s="97"/>
      <c r="E3" s="97"/>
      <c r="F3" s="97"/>
      <c r="G3" s="97"/>
      <c r="H3" s="98" t="s">
        <v>74</v>
      </c>
      <c r="I3" s="98"/>
      <c r="J3" s="98"/>
      <c r="K3" s="98"/>
      <c r="L3" s="98"/>
      <c r="M3" s="98"/>
      <c r="N3" s="98"/>
    </row>
    <row r="4" spans="1:16" ht="20.100000000000001" customHeight="1" x14ac:dyDescent="0.15">
      <c r="A4" s="23" t="s">
        <v>75</v>
      </c>
      <c r="B4" s="97" t="s">
        <v>76</v>
      </c>
      <c r="C4" s="97"/>
      <c r="D4" s="97"/>
      <c r="E4" s="97"/>
      <c r="F4" s="97"/>
      <c r="G4" s="97"/>
      <c r="H4" s="110" t="s">
        <v>77</v>
      </c>
      <c r="I4" s="110"/>
      <c r="J4" s="110"/>
      <c r="K4" s="110"/>
      <c r="L4" s="110"/>
      <c r="M4" s="110"/>
      <c r="N4" s="110"/>
    </row>
    <row r="5" spans="1:16" ht="20.100000000000001" customHeight="1" x14ac:dyDescent="0.15">
      <c r="A5" s="35" t="s">
        <v>78</v>
      </c>
      <c r="B5" s="97" t="s">
        <v>79</v>
      </c>
      <c r="C5" s="97"/>
      <c r="D5" s="97"/>
      <c r="E5" s="97"/>
      <c r="F5" s="97"/>
      <c r="G5" s="97"/>
      <c r="H5" s="110" t="s">
        <v>80</v>
      </c>
      <c r="I5" s="110"/>
      <c r="J5" s="110"/>
      <c r="K5" s="110"/>
      <c r="L5" s="110"/>
      <c r="M5" s="110"/>
      <c r="N5" s="110"/>
    </row>
    <row r="6" spans="1:16" ht="20.100000000000001" customHeight="1" x14ac:dyDescent="0.15">
      <c r="A6" s="36" t="s">
        <v>81</v>
      </c>
      <c r="B6" s="36" t="s">
        <v>82</v>
      </c>
      <c r="C6" s="23" t="s">
        <v>83</v>
      </c>
      <c r="D6" s="23" t="s">
        <v>84</v>
      </c>
      <c r="E6" s="23" t="s">
        <v>83</v>
      </c>
      <c r="F6" s="25" t="s">
        <v>84</v>
      </c>
      <c r="G6" s="36" t="s">
        <v>85</v>
      </c>
      <c r="H6" s="36" t="s">
        <v>81</v>
      </c>
      <c r="I6" s="25" t="s">
        <v>82</v>
      </c>
      <c r="J6" s="23" t="s">
        <v>83</v>
      </c>
      <c r="K6" s="23" t="s">
        <v>84</v>
      </c>
      <c r="L6" s="23" t="s">
        <v>83</v>
      </c>
      <c r="M6" s="25" t="s">
        <v>84</v>
      </c>
      <c r="N6" s="25" t="s">
        <v>85</v>
      </c>
    </row>
    <row r="7" spans="1:16" ht="20.100000000000001" customHeight="1" x14ac:dyDescent="0.15">
      <c r="A7" s="100" t="s">
        <v>86</v>
      </c>
      <c r="B7" s="101"/>
      <c r="C7" s="37"/>
      <c r="D7" s="37"/>
      <c r="E7" s="37"/>
      <c r="F7" s="37"/>
      <c r="G7" s="38"/>
      <c r="H7" s="100" t="s">
        <v>87</v>
      </c>
      <c r="I7" s="101"/>
      <c r="J7" s="37"/>
      <c r="K7" s="37"/>
      <c r="L7" s="37"/>
      <c r="M7" s="37"/>
      <c r="N7" s="39">
        <f>SUM(N8:N13)</f>
        <v>0</v>
      </c>
    </row>
    <row r="8" spans="1:16" ht="20.100000000000001" customHeight="1" x14ac:dyDescent="0.15">
      <c r="A8" s="34" t="s">
        <v>1</v>
      </c>
      <c r="B8" s="40"/>
      <c r="C8" s="41"/>
      <c r="D8" s="42"/>
      <c r="E8" s="41">
        <v>1</v>
      </c>
      <c r="F8" s="42"/>
      <c r="G8" s="43">
        <v>0</v>
      </c>
      <c r="H8" s="23"/>
      <c r="I8" s="41"/>
      <c r="J8" s="41"/>
      <c r="K8" s="44"/>
      <c r="L8" s="41"/>
      <c r="M8" s="42"/>
      <c r="N8" s="45"/>
    </row>
    <row r="9" spans="1:16" ht="20.100000000000001" customHeight="1" x14ac:dyDescent="0.15">
      <c r="A9" s="34"/>
      <c r="B9" s="41"/>
      <c r="C9" s="41"/>
      <c r="D9" s="42"/>
      <c r="E9" s="41"/>
      <c r="F9" s="42"/>
      <c r="G9" s="45"/>
      <c r="I9" s="41"/>
      <c r="J9" s="41"/>
      <c r="K9" s="44"/>
      <c r="L9" s="41"/>
      <c r="M9" s="42"/>
      <c r="N9" s="45"/>
    </row>
    <row r="10" spans="1:16" ht="20.100000000000001" customHeight="1" x14ac:dyDescent="0.15">
      <c r="A10" s="100" t="s">
        <v>88</v>
      </c>
      <c r="B10" s="101"/>
      <c r="G10" s="46">
        <f>SUM(G11,N14)</f>
        <v>457501.2</v>
      </c>
      <c r="H10" s="32"/>
      <c r="I10" s="41"/>
      <c r="J10" s="41"/>
      <c r="K10" s="44"/>
      <c r="L10" s="41"/>
      <c r="M10" s="42"/>
      <c r="N10" s="45"/>
      <c r="P10" s="47"/>
    </row>
    <row r="11" spans="1:16" ht="20.100000000000001" customHeight="1" x14ac:dyDescent="0.15">
      <c r="A11" s="100" t="s">
        <v>89</v>
      </c>
      <c r="B11" s="101"/>
      <c r="C11" s="101"/>
      <c r="D11" s="101"/>
      <c r="E11" s="109"/>
      <c r="F11" s="44"/>
      <c r="G11" s="39">
        <f>SUM(G12,G16,G26,N7)</f>
        <v>900</v>
      </c>
      <c r="H11" s="23"/>
      <c r="I11" s="41"/>
      <c r="J11" s="41"/>
      <c r="K11" s="44"/>
      <c r="L11" s="41"/>
      <c r="M11" s="42"/>
      <c r="N11" s="45"/>
    </row>
    <row r="12" spans="1:16" ht="20.100000000000001" customHeight="1" x14ac:dyDescent="0.15">
      <c r="A12" s="100" t="s">
        <v>90</v>
      </c>
      <c r="B12" s="101"/>
      <c r="C12" s="37"/>
      <c r="E12" s="37"/>
      <c r="F12" s="48"/>
      <c r="G12" s="39">
        <f>SUM(G13:G15)</f>
        <v>0</v>
      </c>
      <c r="H12" s="32"/>
      <c r="I12" s="41"/>
      <c r="J12" s="41"/>
      <c r="K12" s="44"/>
      <c r="L12" s="41"/>
      <c r="M12" s="42"/>
      <c r="N12" s="45"/>
    </row>
    <row r="13" spans="1:16" ht="20.100000000000001" customHeight="1" x14ac:dyDescent="0.15">
      <c r="A13" s="23"/>
      <c r="B13" s="41"/>
      <c r="C13" s="41"/>
      <c r="D13" s="42"/>
      <c r="E13" s="41"/>
      <c r="F13" s="42"/>
      <c r="G13" s="45"/>
      <c r="H13" s="23"/>
      <c r="I13" s="49"/>
      <c r="J13" s="41"/>
      <c r="K13" s="44"/>
      <c r="L13" s="41"/>
      <c r="M13" s="42"/>
      <c r="N13" s="45"/>
    </row>
    <row r="14" spans="1:16" ht="20.100000000000001" customHeight="1" x14ac:dyDescent="0.15">
      <c r="A14" s="23"/>
      <c r="B14" s="41"/>
      <c r="C14" s="41"/>
      <c r="D14" s="42"/>
      <c r="E14" s="41"/>
      <c r="F14" s="42"/>
      <c r="G14" s="45"/>
      <c r="H14" s="93" t="s">
        <v>91</v>
      </c>
      <c r="I14" s="93"/>
      <c r="J14" s="93"/>
      <c r="K14" s="93"/>
      <c r="L14" s="93"/>
      <c r="M14" s="93"/>
      <c r="N14" s="39">
        <f>SUM(N15,N25,N26,N27)</f>
        <v>456601.2</v>
      </c>
    </row>
    <row r="15" spans="1:16" ht="20.100000000000001" customHeight="1" x14ac:dyDescent="0.15">
      <c r="A15" s="50"/>
      <c r="B15" s="51"/>
      <c r="C15" s="51"/>
      <c r="D15" s="52"/>
      <c r="E15" s="41"/>
      <c r="F15" s="42"/>
      <c r="G15" s="53"/>
      <c r="H15" s="93" t="s">
        <v>92</v>
      </c>
      <c r="I15" s="93"/>
      <c r="J15" s="93"/>
      <c r="K15" s="93"/>
      <c r="L15" s="93"/>
      <c r="M15" s="93"/>
      <c r="N15" s="54">
        <f>SUM(N16:N24)</f>
        <v>456601.2</v>
      </c>
    </row>
    <row r="16" spans="1:16" ht="20.100000000000001" customHeight="1" x14ac:dyDescent="0.15">
      <c r="A16" s="100" t="s">
        <v>93</v>
      </c>
      <c r="B16" s="109"/>
      <c r="C16" s="44"/>
      <c r="D16" s="44"/>
      <c r="E16" s="44"/>
      <c r="F16" s="44"/>
      <c r="G16" s="39">
        <f>SUM(G17:G25)</f>
        <v>900</v>
      </c>
      <c r="H16" s="23"/>
      <c r="I16" s="41"/>
      <c r="J16" s="51"/>
      <c r="K16" s="52"/>
      <c r="L16" s="41"/>
      <c r="M16" s="42"/>
      <c r="N16" s="27"/>
    </row>
    <row r="17" spans="1:17" ht="24" customHeight="1" x14ac:dyDescent="0.15">
      <c r="A17" s="57" t="s">
        <v>105</v>
      </c>
      <c r="B17" s="23">
        <v>300</v>
      </c>
      <c r="C17" s="23">
        <v>3</v>
      </c>
      <c r="D17" s="23" t="s">
        <v>106</v>
      </c>
      <c r="E17" s="23">
        <v>1</v>
      </c>
      <c r="F17" s="23" t="s">
        <v>101</v>
      </c>
      <c r="G17" s="28">
        <f>SUM(B17*C17*E17)</f>
        <v>900</v>
      </c>
      <c r="H17" s="34" t="s">
        <v>95</v>
      </c>
      <c r="I17" s="40">
        <f>60*1.06</f>
        <v>63.6</v>
      </c>
      <c r="J17" s="40">
        <v>876</v>
      </c>
      <c r="K17" s="55" t="s">
        <v>96</v>
      </c>
      <c r="L17" s="40">
        <v>1</v>
      </c>
      <c r="M17" s="55" t="s">
        <v>94</v>
      </c>
      <c r="N17" s="45">
        <f t="shared" ref="N17:N22" si="0">SUM(I17*J17*L17)</f>
        <v>55713.599999999999</v>
      </c>
    </row>
    <row r="18" spans="1:17" ht="24" customHeight="1" x14ac:dyDescent="0.15">
      <c r="A18" s="23"/>
      <c r="B18" s="23"/>
      <c r="C18" s="23"/>
      <c r="D18" s="23"/>
      <c r="E18" s="23"/>
      <c r="F18" s="23"/>
      <c r="G18" s="23"/>
      <c r="H18" s="34" t="s">
        <v>97</v>
      </c>
      <c r="I18" s="40">
        <f>80*1.06</f>
        <v>84.800000000000011</v>
      </c>
      <c r="J18" s="40">
        <v>124</v>
      </c>
      <c r="K18" s="55" t="s">
        <v>96</v>
      </c>
      <c r="L18" s="40">
        <v>1</v>
      </c>
      <c r="M18" s="55" t="s">
        <v>94</v>
      </c>
      <c r="N18" s="45">
        <f t="shared" si="0"/>
        <v>10515.2</v>
      </c>
    </row>
    <row r="19" spans="1:17" ht="24" customHeight="1" x14ac:dyDescent="0.15">
      <c r="A19" s="23"/>
      <c r="B19" s="23"/>
      <c r="C19" s="23"/>
      <c r="D19" s="23"/>
      <c r="E19" s="23"/>
      <c r="F19" s="23"/>
      <c r="G19" s="23"/>
      <c r="H19" s="23" t="s">
        <v>98</v>
      </c>
      <c r="I19" s="41">
        <f>240*1.06</f>
        <v>254.4</v>
      </c>
      <c r="J19" s="40">
        <v>876</v>
      </c>
      <c r="K19" s="55" t="s">
        <v>96</v>
      </c>
      <c r="L19" s="40">
        <v>1</v>
      </c>
      <c r="M19" s="55" t="s">
        <v>94</v>
      </c>
      <c r="N19" s="45">
        <f t="shared" si="0"/>
        <v>222854.39999999999</v>
      </c>
      <c r="Q19" s="56"/>
    </row>
    <row r="20" spans="1:17" ht="24" customHeight="1" x14ac:dyDescent="0.15">
      <c r="A20" s="23"/>
      <c r="B20" s="23"/>
      <c r="C20" s="23"/>
      <c r="D20" s="23"/>
      <c r="E20" s="23"/>
      <c r="F20" s="23"/>
      <c r="G20" s="23"/>
      <c r="H20" s="23" t="s">
        <v>99</v>
      </c>
      <c r="I20" s="41">
        <f>300*1.06</f>
        <v>318</v>
      </c>
      <c r="J20" s="40">
        <v>124</v>
      </c>
      <c r="K20" s="55" t="s">
        <v>100</v>
      </c>
      <c r="L20" s="40">
        <v>1</v>
      </c>
      <c r="M20" s="55" t="s">
        <v>101</v>
      </c>
      <c r="N20" s="45">
        <f t="shared" si="0"/>
        <v>39432</v>
      </c>
      <c r="Q20" s="56"/>
    </row>
    <row r="21" spans="1:17" ht="24" customHeight="1" x14ac:dyDescent="0.15">
      <c r="A21" s="23"/>
      <c r="B21" s="23"/>
      <c r="C21" s="23"/>
      <c r="D21" s="23"/>
      <c r="E21" s="23"/>
      <c r="F21" s="23"/>
      <c r="G21" s="23"/>
      <c r="H21" s="23" t="s">
        <v>102</v>
      </c>
      <c r="I21" s="41">
        <f>120*1.06</f>
        <v>127.2</v>
      </c>
      <c r="J21" s="41">
        <v>1000</v>
      </c>
      <c r="K21" s="55" t="s">
        <v>96</v>
      </c>
      <c r="L21" s="40">
        <v>1</v>
      </c>
      <c r="M21" s="55" t="s">
        <v>20</v>
      </c>
      <c r="N21" s="45">
        <f t="shared" si="0"/>
        <v>127200</v>
      </c>
    </row>
    <row r="22" spans="1:17" ht="24" customHeight="1" x14ac:dyDescent="0.15">
      <c r="A22" s="23"/>
      <c r="B22" s="23"/>
      <c r="C22" s="23"/>
      <c r="D22" s="23"/>
      <c r="E22" s="23"/>
      <c r="F22" s="23"/>
      <c r="G22" s="23"/>
      <c r="H22" s="23" t="s">
        <v>103</v>
      </c>
      <c r="I22" s="41">
        <f>700*1.06</f>
        <v>742</v>
      </c>
      <c r="J22" s="41">
        <v>1</v>
      </c>
      <c r="K22" s="42" t="s">
        <v>104</v>
      </c>
      <c r="L22" s="41">
        <v>1</v>
      </c>
      <c r="M22" s="42" t="s">
        <v>101</v>
      </c>
      <c r="N22" s="45">
        <f t="shared" si="0"/>
        <v>742</v>
      </c>
    </row>
    <row r="23" spans="1:17" ht="24" customHeight="1" x14ac:dyDescent="0.15">
      <c r="A23" s="23"/>
      <c r="B23" s="23"/>
      <c r="C23" s="23"/>
      <c r="D23" s="23"/>
      <c r="E23" s="23"/>
      <c r="F23" s="23"/>
      <c r="G23" s="23"/>
      <c r="H23" s="32"/>
      <c r="I23" s="41"/>
      <c r="J23" s="51"/>
      <c r="K23" s="52"/>
      <c r="L23" s="41"/>
      <c r="M23" s="42"/>
      <c r="N23" s="27"/>
    </row>
    <row r="24" spans="1:17" ht="20.100000000000001" customHeight="1" x14ac:dyDescent="0.15">
      <c r="A24" s="58"/>
      <c r="B24" s="51"/>
      <c r="C24" s="41"/>
      <c r="D24" s="42"/>
      <c r="E24" s="41"/>
      <c r="F24" s="42"/>
      <c r="G24" s="59"/>
      <c r="H24" s="23" t="s">
        <v>167</v>
      </c>
      <c r="I24" s="88">
        <f>G11*0.16</f>
        <v>144</v>
      </c>
      <c r="J24" s="41">
        <v>1</v>
      </c>
      <c r="K24" s="44" t="s">
        <v>26</v>
      </c>
      <c r="L24" s="41">
        <v>1</v>
      </c>
      <c r="M24" s="42" t="s">
        <v>20</v>
      </c>
      <c r="N24" s="27">
        <f>I24*J24*L24</f>
        <v>144</v>
      </c>
    </row>
    <row r="25" spans="1:17" ht="20.100000000000001" customHeight="1" x14ac:dyDescent="0.15">
      <c r="A25" s="50"/>
      <c r="B25" s="51"/>
      <c r="C25" s="41"/>
      <c r="D25" s="42"/>
      <c r="E25" s="41"/>
      <c r="F25" s="42"/>
      <c r="G25" s="59"/>
      <c r="H25" s="93" t="s">
        <v>107</v>
      </c>
      <c r="I25" s="93"/>
      <c r="J25" s="93"/>
      <c r="K25" s="93"/>
      <c r="L25" s="93"/>
      <c r="M25" s="93"/>
      <c r="N25" s="27">
        <v>0</v>
      </c>
    </row>
    <row r="26" spans="1:17" ht="20.100000000000001" customHeight="1" x14ac:dyDescent="0.15">
      <c r="A26" s="100" t="s">
        <v>29</v>
      </c>
      <c r="B26" s="109"/>
      <c r="G26" s="39">
        <f>SUM(G27:G30)</f>
        <v>0</v>
      </c>
      <c r="H26" s="93" t="s">
        <v>108</v>
      </c>
      <c r="I26" s="93"/>
      <c r="J26" s="93"/>
      <c r="K26" s="93"/>
      <c r="L26" s="93"/>
      <c r="M26" s="93"/>
      <c r="N26" s="27"/>
    </row>
    <row r="27" spans="1:17" ht="20.100000000000001" customHeight="1" x14ac:dyDescent="0.15">
      <c r="A27" s="23" t="s">
        <v>109</v>
      </c>
      <c r="B27" s="60"/>
      <c r="C27" s="51"/>
      <c r="D27" s="37"/>
      <c r="E27" s="51"/>
      <c r="F27" s="52"/>
      <c r="G27" s="43"/>
      <c r="H27" s="93" t="s">
        <v>110</v>
      </c>
      <c r="I27" s="93"/>
      <c r="J27" s="93"/>
      <c r="K27" s="93"/>
      <c r="L27" s="93"/>
      <c r="M27" s="93"/>
      <c r="N27" s="27">
        <v>0</v>
      </c>
      <c r="O27" s="22">
        <v>0</v>
      </c>
    </row>
    <row r="28" spans="1:17" ht="20.100000000000001" customHeight="1" x14ac:dyDescent="0.15">
      <c r="A28" s="34" t="s">
        <v>111</v>
      </c>
      <c r="B28" s="60"/>
      <c r="C28" s="51"/>
      <c r="D28" s="37"/>
      <c r="E28" s="51"/>
      <c r="F28" s="52"/>
      <c r="G28" s="43"/>
      <c r="H28" s="100" t="s">
        <v>112</v>
      </c>
      <c r="I28" s="101"/>
      <c r="N28" s="38">
        <f>SUM(N29)</f>
        <v>0</v>
      </c>
    </row>
    <row r="29" spans="1:17" ht="20.100000000000001" customHeight="1" x14ac:dyDescent="0.15">
      <c r="A29" s="34" t="s">
        <v>113</v>
      </c>
      <c r="B29" s="61"/>
      <c r="C29" s="51"/>
      <c r="D29" s="37"/>
      <c r="E29" s="51"/>
      <c r="F29" s="52"/>
      <c r="G29" s="43"/>
      <c r="H29" s="23" t="s">
        <v>114</v>
      </c>
      <c r="I29" s="23"/>
      <c r="J29" s="49">
        <v>0.1</v>
      </c>
      <c r="K29" s="44"/>
      <c r="L29" s="44"/>
      <c r="M29" s="42"/>
      <c r="N29" s="42">
        <f>SUM(G7*10%)</f>
        <v>0</v>
      </c>
    </row>
    <row r="30" spans="1:17" ht="20.100000000000001" customHeight="1" x14ac:dyDescent="0.15">
      <c r="A30" s="23"/>
      <c r="B30" s="41"/>
      <c r="C30" s="41"/>
      <c r="D30" s="42"/>
      <c r="E30" s="41"/>
      <c r="F30" s="42"/>
      <c r="G30" s="43"/>
      <c r="H30" s="62" t="s">
        <v>115</v>
      </c>
      <c r="I30" s="44"/>
      <c r="J30" s="60"/>
      <c r="K30" s="60"/>
      <c r="L30" s="60"/>
      <c r="M30" s="60"/>
      <c r="N30" s="38"/>
    </row>
    <row r="31" spans="1:17" ht="20.100000000000001" customHeight="1" x14ac:dyDescent="0.15">
      <c r="A31" s="102" t="s">
        <v>116</v>
      </c>
      <c r="B31" s="103"/>
      <c r="C31" s="104"/>
      <c r="D31" s="104"/>
      <c r="E31" s="104"/>
      <c r="F31" s="104"/>
      <c r="G31" s="103"/>
      <c r="H31" s="103"/>
      <c r="I31" s="103"/>
      <c r="J31" s="103"/>
      <c r="K31" s="103"/>
      <c r="L31" s="103"/>
      <c r="M31" s="103"/>
      <c r="N31" s="105"/>
    </row>
    <row r="32" spans="1:17" ht="20.100000000000001" customHeight="1" x14ac:dyDescent="0.15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8"/>
    </row>
    <row r="33" spans="1:14" ht="20.100000000000001" customHeight="1" x14ac:dyDescent="0.15">
      <c r="A33" s="103" t="s">
        <v>117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</row>
    <row r="34" spans="1:14" ht="20.100000000000001" customHeight="1" x14ac:dyDescent="0.1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  <row r="35" spans="1:14" ht="20.100000000000001" customHeight="1" x14ac:dyDescent="0.1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ht="20.100000000000001" customHeight="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20.10000000000000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</sheetData>
  <mergeCells count="23">
    <mergeCell ref="A11:E11"/>
    <mergeCell ref="A1:N1"/>
    <mergeCell ref="A2:N2"/>
    <mergeCell ref="B3:G3"/>
    <mergeCell ref="H3:N3"/>
    <mergeCell ref="B4:G4"/>
    <mergeCell ref="H4:N4"/>
    <mergeCell ref="B5:G5"/>
    <mergeCell ref="H5:N5"/>
    <mergeCell ref="A7:B7"/>
    <mergeCell ref="H7:I7"/>
    <mergeCell ref="A10:B10"/>
    <mergeCell ref="H27:M27"/>
    <mergeCell ref="H28:I28"/>
    <mergeCell ref="A31:N32"/>
    <mergeCell ref="A33:N34"/>
    <mergeCell ref="A12:B12"/>
    <mergeCell ref="H14:M14"/>
    <mergeCell ref="H15:M15"/>
    <mergeCell ref="A16:B16"/>
    <mergeCell ref="H25:M25"/>
    <mergeCell ref="A26:B26"/>
    <mergeCell ref="H26:M26"/>
  </mergeCells>
  <phoneticPr fontId="1" type="noConversion"/>
  <pageMargins left="0.25" right="0.25" top="0.75" bottom="0.75" header="0.3" footer="0.3"/>
  <pageSetup paperSize="9" scale="88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opLeftCell="A7" zoomScaleNormal="100" workbookViewId="0">
      <selection activeCell="N21" sqref="N21"/>
    </sheetView>
  </sheetViews>
  <sheetFormatPr defaultColWidth="8.875" defaultRowHeight="12" x14ac:dyDescent="0.15"/>
  <cols>
    <col min="1" max="1" width="9.625" style="1" bestFit="1" customWidth="1"/>
    <col min="2" max="2" width="10.25" style="1" bestFit="1" customWidth="1"/>
    <col min="3" max="6" width="5.375" style="1" customWidth="1"/>
    <col min="7" max="7" width="10.5" style="1" bestFit="1" customWidth="1"/>
    <col min="8" max="8" width="13.125" style="1" bestFit="1" customWidth="1"/>
    <col min="9" max="9" width="8.5" style="1" bestFit="1" customWidth="1"/>
    <col min="10" max="13" width="4.125" style="1" customWidth="1"/>
    <col min="14" max="14" width="9.5" style="1" bestFit="1" customWidth="1"/>
    <col min="15" max="15" width="11.125" style="1" bestFit="1" customWidth="1"/>
    <col min="16" max="16" width="9.375" style="1" bestFit="1" customWidth="1"/>
    <col min="17" max="17" width="10.125" style="1" customWidth="1"/>
    <col min="18" max="256" width="8.875" style="1"/>
    <col min="257" max="257" width="23.125" style="1" customWidth="1"/>
    <col min="258" max="258" width="7.625" style="1" customWidth="1"/>
    <col min="259" max="262" width="5.375" style="1" customWidth="1"/>
    <col min="263" max="263" width="14.625" style="1" customWidth="1"/>
    <col min="264" max="264" width="15.625" style="1" customWidth="1"/>
    <col min="265" max="265" width="8.5" style="1" bestFit="1" customWidth="1"/>
    <col min="266" max="269" width="4.125" style="1" customWidth="1"/>
    <col min="270" max="270" width="13.875" style="1" customWidth="1"/>
    <col min="271" max="271" width="11.125" style="1" bestFit="1" customWidth="1"/>
    <col min="272" max="272" width="8.875" style="1"/>
    <col min="273" max="273" width="10.125" style="1" customWidth="1"/>
    <col min="274" max="512" width="8.875" style="1"/>
    <col min="513" max="513" width="23.125" style="1" customWidth="1"/>
    <col min="514" max="514" width="7.625" style="1" customWidth="1"/>
    <col min="515" max="518" width="5.375" style="1" customWidth="1"/>
    <col min="519" max="519" width="14.625" style="1" customWidth="1"/>
    <col min="520" max="520" width="15.625" style="1" customWidth="1"/>
    <col min="521" max="521" width="8.5" style="1" bestFit="1" customWidth="1"/>
    <col min="522" max="525" width="4.125" style="1" customWidth="1"/>
    <col min="526" max="526" width="13.875" style="1" customWidth="1"/>
    <col min="527" max="527" width="11.125" style="1" bestFit="1" customWidth="1"/>
    <col min="528" max="528" width="8.875" style="1"/>
    <col min="529" max="529" width="10.125" style="1" customWidth="1"/>
    <col min="530" max="768" width="8.875" style="1"/>
    <col min="769" max="769" width="23.125" style="1" customWidth="1"/>
    <col min="770" max="770" width="7.625" style="1" customWidth="1"/>
    <col min="771" max="774" width="5.375" style="1" customWidth="1"/>
    <col min="775" max="775" width="14.625" style="1" customWidth="1"/>
    <col min="776" max="776" width="15.625" style="1" customWidth="1"/>
    <col min="777" max="777" width="8.5" style="1" bestFit="1" customWidth="1"/>
    <col min="778" max="781" width="4.125" style="1" customWidth="1"/>
    <col min="782" max="782" width="13.875" style="1" customWidth="1"/>
    <col min="783" max="783" width="11.125" style="1" bestFit="1" customWidth="1"/>
    <col min="784" max="784" width="8.875" style="1"/>
    <col min="785" max="785" width="10.125" style="1" customWidth="1"/>
    <col min="786" max="1024" width="8.875" style="1"/>
    <col min="1025" max="1025" width="23.125" style="1" customWidth="1"/>
    <col min="1026" max="1026" width="7.625" style="1" customWidth="1"/>
    <col min="1027" max="1030" width="5.375" style="1" customWidth="1"/>
    <col min="1031" max="1031" width="14.625" style="1" customWidth="1"/>
    <col min="1032" max="1032" width="15.625" style="1" customWidth="1"/>
    <col min="1033" max="1033" width="8.5" style="1" bestFit="1" customWidth="1"/>
    <col min="1034" max="1037" width="4.125" style="1" customWidth="1"/>
    <col min="1038" max="1038" width="13.875" style="1" customWidth="1"/>
    <col min="1039" max="1039" width="11.125" style="1" bestFit="1" customWidth="1"/>
    <col min="1040" max="1040" width="8.875" style="1"/>
    <col min="1041" max="1041" width="10.125" style="1" customWidth="1"/>
    <col min="1042" max="1280" width="8.875" style="1"/>
    <col min="1281" max="1281" width="23.125" style="1" customWidth="1"/>
    <col min="1282" max="1282" width="7.625" style="1" customWidth="1"/>
    <col min="1283" max="1286" width="5.375" style="1" customWidth="1"/>
    <col min="1287" max="1287" width="14.625" style="1" customWidth="1"/>
    <col min="1288" max="1288" width="15.625" style="1" customWidth="1"/>
    <col min="1289" max="1289" width="8.5" style="1" bestFit="1" customWidth="1"/>
    <col min="1290" max="1293" width="4.125" style="1" customWidth="1"/>
    <col min="1294" max="1294" width="13.875" style="1" customWidth="1"/>
    <col min="1295" max="1295" width="11.125" style="1" bestFit="1" customWidth="1"/>
    <col min="1296" max="1296" width="8.875" style="1"/>
    <col min="1297" max="1297" width="10.125" style="1" customWidth="1"/>
    <col min="1298" max="1536" width="8.875" style="1"/>
    <col min="1537" max="1537" width="23.125" style="1" customWidth="1"/>
    <col min="1538" max="1538" width="7.625" style="1" customWidth="1"/>
    <col min="1539" max="1542" width="5.375" style="1" customWidth="1"/>
    <col min="1543" max="1543" width="14.625" style="1" customWidth="1"/>
    <col min="1544" max="1544" width="15.625" style="1" customWidth="1"/>
    <col min="1545" max="1545" width="8.5" style="1" bestFit="1" customWidth="1"/>
    <col min="1546" max="1549" width="4.125" style="1" customWidth="1"/>
    <col min="1550" max="1550" width="13.875" style="1" customWidth="1"/>
    <col min="1551" max="1551" width="11.125" style="1" bestFit="1" customWidth="1"/>
    <col min="1552" max="1552" width="8.875" style="1"/>
    <col min="1553" max="1553" width="10.125" style="1" customWidth="1"/>
    <col min="1554" max="1792" width="8.875" style="1"/>
    <col min="1793" max="1793" width="23.125" style="1" customWidth="1"/>
    <col min="1794" max="1794" width="7.625" style="1" customWidth="1"/>
    <col min="1795" max="1798" width="5.375" style="1" customWidth="1"/>
    <col min="1799" max="1799" width="14.625" style="1" customWidth="1"/>
    <col min="1800" max="1800" width="15.625" style="1" customWidth="1"/>
    <col min="1801" max="1801" width="8.5" style="1" bestFit="1" customWidth="1"/>
    <col min="1802" max="1805" width="4.125" style="1" customWidth="1"/>
    <col min="1806" max="1806" width="13.875" style="1" customWidth="1"/>
    <col min="1807" max="1807" width="11.125" style="1" bestFit="1" customWidth="1"/>
    <col min="1808" max="1808" width="8.875" style="1"/>
    <col min="1809" max="1809" width="10.125" style="1" customWidth="1"/>
    <col min="1810" max="2048" width="8.875" style="1"/>
    <col min="2049" max="2049" width="23.125" style="1" customWidth="1"/>
    <col min="2050" max="2050" width="7.625" style="1" customWidth="1"/>
    <col min="2051" max="2054" width="5.375" style="1" customWidth="1"/>
    <col min="2055" max="2055" width="14.625" style="1" customWidth="1"/>
    <col min="2056" max="2056" width="15.625" style="1" customWidth="1"/>
    <col min="2057" max="2057" width="8.5" style="1" bestFit="1" customWidth="1"/>
    <col min="2058" max="2061" width="4.125" style="1" customWidth="1"/>
    <col min="2062" max="2062" width="13.875" style="1" customWidth="1"/>
    <col min="2063" max="2063" width="11.125" style="1" bestFit="1" customWidth="1"/>
    <col min="2064" max="2064" width="8.875" style="1"/>
    <col min="2065" max="2065" width="10.125" style="1" customWidth="1"/>
    <col min="2066" max="2304" width="8.875" style="1"/>
    <col min="2305" max="2305" width="23.125" style="1" customWidth="1"/>
    <col min="2306" max="2306" width="7.625" style="1" customWidth="1"/>
    <col min="2307" max="2310" width="5.375" style="1" customWidth="1"/>
    <col min="2311" max="2311" width="14.625" style="1" customWidth="1"/>
    <col min="2312" max="2312" width="15.625" style="1" customWidth="1"/>
    <col min="2313" max="2313" width="8.5" style="1" bestFit="1" customWidth="1"/>
    <col min="2314" max="2317" width="4.125" style="1" customWidth="1"/>
    <col min="2318" max="2318" width="13.875" style="1" customWidth="1"/>
    <col min="2319" max="2319" width="11.125" style="1" bestFit="1" customWidth="1"/>
    <col min="2320" max="2320" width="8.875" style="1"/>
    <col min="2321" max="2321" width="10.125" style="1" customWidth="1"/>
    <col min="2322" max="2560" width="8.875" style="1"/>
    <col min="2561" max="2561" width="23.125" style="1" customWidth="1"/>
    <col min="2562" max="2562" width="7.625" style="1" customWidth="1"/>
    <col min="2563" max="2566" width="5.375" style="1" customWidth="1"/>
    <col min="2567" max="2567" width="14.625" style="1" customWidth="1"/>
    <col min="2568" max="2568" width="15.625" style="1" customWidth="1"/>
    <col min="2569" max="2569" width="8.5" style="1" bestFit="1" customWidth="1"/>
    <col min="2570" max="2573" width="4.125" style="1" customWidth="1"/>
    <col min="2574" max="2574" width="13.875" style="1" customWidth="1"/>
    <col min="2575" max="2575" width="11.125" style="1" bestFit="1" customWidth="1"/>
    <col min="2576" max="2576" width="8.875" style="1"/>
    <col min="2577" max="2577" width="10.125" style="1" customWidth="1"/>
    <col min="2578" max="2816" width="8.875" style="1"/>
    <col min="2817" max="2817" width="23.125" style="1" customWidth="1"/>
    <col min="2818" max="2818" width="7.625" style="1" customWidth="1"/>
    <col min="2819" max="2822" width="5.375" style="1" customWidth="1"/>
    <col min="2823" max="2823" width="14.625" style="1" customWidth="1"/>
    <col min="2824" max="2824" width="15.625" style="1" customWidth="1"/>
    <col min="2825" max="2825" width="8.5" style="1" bestFit="1" customWidth="1"/>
    <col min="2826" max="2829" width="4.125" style="1" customWidth="1"/>
    <col min="2830" max="2830" width="13.875" style="1" customWidth="1"/>
    <col min="2831" max="2831" width="11.125" style="1" bestFit="1" customWidth="1"/>
    <col min="2832" max="2832" width="8.875" style="1"/>
    <col min="2833" max="2833" width="10.125" style="1" customWidth="1"/>
    <col min="2834" max="3072" width="8.875" style="1"/>
    <col min="3073" max="3073" width="23.125" style="1" customWidth="1"/>
    <col min="3074" max="3074" width="7.625" style="1" customWidth="1"/>
    <col min="3075" max="3078" width="5.375" style="1" customWidth="1"/>
    <col min="3079" max="3079" width="14.625" style="1" customWidth="1"/>
    <col min="3080" max="3080" width="15.625" style="1" customWidth="1"/>
    <col min="3081" max="3081" width="8.5" style="1" bestFit="1" customWidth="1"/>
    <col min="3082" max="3085" width="4.125" style="1" customWidth="1"/>
    <col min="3086" max="3086" width="13.875" style="1" customWidth="1"/>
    <col min="3087" max="3087" width="11.125" style="1" bestFit="1" customWidth="1"/>
    <col min="3088" max="3088" width="8.875" style="1"/>
    <col min="3089" max="3089" width="10.125" style="1" customWidth="1"/>
    <col min="3090" max="3328" width="8.875" style="1"/>
    <col min="3329" max="3329" width="23.125" style="1" customWidth="1"/>
    <col min="3330" max="3330" width="7.625" style="1" customWidth="1"/>
    <col min="3331" max="3334" width="5.375" style="1" customWidth="1"/>
    <col min="3335" max="3335" width="14.625" style="1" customWidth="1"/>
    <col min="3336" max="3336" width="15.625" style="1" customWidth="1"/>
    <col min="3337" max="3337" width="8.5" style="1" bestFit="1" customWidth="1"/>
    <col min="3338" max="3341" width="4.125" style="1" customWidth="1"/>
    <col min="3342" max="3342" width="13.875" style="1" customWidth="1"/>
    <col min="3343" max="3343" width="11.125" style="1" bestFit="1" customWidth="1"/>
    <col min="3344" max="3344" width="8.875" style="1"/>
    <col min="3345" max="3345" width="10.125" style="1" customWidth="1"/>
    <col min="3346" max="3584" width="8.875" style="1"/>
    <col min="3585" max="3585" width="23.125" style="1" customWidth="1"/>
    <col min="3586" max="3586" width="7.625" style="1" customWidth="1"/>
    <col min="3587" max="3590" width="5.375" style="1" customWidth="1"/>
    <col min="3591" max="3591" width="14.625" style="1" customWidth="1"/>
    <col min="3592" max="3592" width="15.625" style="1" customWidth="1"/>
    <col min="3593" max="3593" width="8.5" style="1" bestFit="1" customWidth="1"/>
    <col min="3594" max="3597" width="4.125" style="1" customWidth="1"/>
    <col min="3598" max="3598" width="13.875" style="1" customWidth="1"/>
    <col min="3599" max="3599" width="11.125" style="1" bestFit="1" customWidth="1"/>
    <col min="3600" max="3600" width="8.875" style="1"/>
    <col min="3601" max="3601" width="10.125" style="1" customWidth="1"/>
    <col min="3602" max="3840" width="8.875" style="1"/>
    <col min="3841" max="3841" width="23.125" style="1" customWidth="1"/>
    <col min="3842" max="3842" width="7.625" style="1" customWidth="1"/>
    <col min="3843" max="3846" width="5.375" style="1" customWidth="1"/>
    <col min="3847" max="3847" width="14.625" style="1" customWidth="1"/>
    <col min="3848" max="3848" width="15.625" style="1" customWidth="1"/>
    <col min="3849" max="3849" width="8.5" style="1" bestFit="1" customWidth="1"/>
    <col min="3850" max="3853" width="4.125" style="1" customWidth="1"/>
    <col min="3854" max="3854" width="13.875" style="1" customWidth="1"/>
    <col min="3855" max="3855" width="11.125" style="1" bestFit="1" customWidth="1"/>
    <col min="3856" max="3856" width="8.875" style="1"/>
    <col min="3857" max="3857" width="10.125" style="1" customWidth="1"/>
    <col min="3858" max="4096" width="8.875" style="1"/>
    <col min="4097" max="4097" width="23.125" style="1" customWidth="1"/>
    <col min="4098" max="4098" width="7.625" style="1" customWidth="1"/>
    <col min="4099" max="4102" width="5.375" style="1" customWidth="1"/>
    <col min="4103" max="4103" width="14.625" style="1" customWidth="1"/>
    <col min="4104" max="4104" width="15.625" style="1" customWidth="1"/>
    <col min="4105" max="4105" width="8.5" style="1" bestFit="1" customWidth="1"/>
    <col min="4106" max="4109" width="4.125" style="1" customWidth="1"/>
    <col min="4110" max="4110" width="13.875" style="1" customWidth="1"/>
    <col min="4111" max="4111" width="11.125" style="1" bestFit="1" customWidth="1"/>
    <col min="4112" max="4112" width="8.875" style="1"/>
    <col min="4113" max="4113" width="10.125" style="1" customWidth="1"/>
    <col min="4114" max="4352" width="8.875" style="1"/>
    <col min="4353" max="4353" width="23.125" style="1" customWidth="1"/>
    <col min="4354" max="4354" width="7.625" style="1" customWidth="1"/>
    <col min="4355" max="4358" width="5.375" style="1" customWidth="1"/>
    <col min="4359" max="4359" width="14.625" style="1" customWidth="1"/>
    <col min="4360" max="4360" width="15.625" style="1" customWidth="1"/>
    <col min="4361" max="4361" width="8.5" style="1" bestFit="1" customWidth="1"/>
    <col min="4362" max="4365" width="4.125" style="1" customWidth="1"/>
    <col min="4366" max="4366" width="13.875" style="1" customWidth="1"/>
    <col min="4367" max="4367" width="11.125" style="1" bestFit="1" customWidth="1"/>
    <col min="4368" max="4368" width="8.875" style="1"/>
    <col min="4369" max="4369" width="10.125" style="1" customWidth="1"/>
    <col min="4370" max="4608" width="8.875" style="1"/>
    <col min="4609" max="4609" width="23.125" style="1" customWidth="1"/>
    <col min="4610" max="4610" width="7.625" style="1" customWidth="1"/>
    <col min="4611" max="4614" width="5.375" style="1" customWidth="1"/>
    <col min="4615" max="4615" width="14.625" style="1" customWidth="1"/>
    <col min="4616" max="4616" width="15.625" style="1" customWidth="1"/>
    <col min="4617" max="4617" width="8.5" style="1" bestFit="1" customWidth="1"/>
    <col min="4618" max="4621" width="4.125" style="1" customWidth="1"/>
    <col min="4622" max="4622" width="13.875" style="1" customWidth="1"/>
    <col min="4623" max="4623" width="11.125" style="1" bestFit="1" customWidth="1"/>
    <col min="4624" max="4624" width="8.875" style="1"/>
    <col min="4625" max="4625" width="10.125" style="1" customWidth="1"/>
    <col min="4626" max="4864" width="8.875" style="1"/>
    <col min="4865" max="4865" width="23.125" style="1" customWidth="1"/>
    <col min="4866" max="4866" width="7.625" style="1" customWidth="1"/>
    <col min="4867" max="4870" width="5.375" style="1" customWidth="1"/>
    <col min="4871" max="4871" width="14.625" style="1" customWidth="1"/>
    <col min="4872" max="4872" width="15.625" style="1" customWidth="1"/>
    <col min="4873" max="4873" width="8.5" style="1" bestFit="1" customWidth="1"/>
    <col min="4874" max="4877" width="4.125" style="1" customWidth="1"/>
    <col min="4878" max="4878" width="13.875" style="1" customWidth="1"/>
    <col min="4879" max="4879" width="11.125" style="1" bestFit="1" customWidth="1"/>
    <col min="4880" max="4880" width="8.875" style="1"/>
    <col min="4881" max="4881" width="10.125" style="1" customWidth="1"/>
    <col min="4882" max="5120" width="8.875" style="1"/>
    <col min="5121" max="5121" width="23.125" style="1" customWidth="1"/>
    <col min="5122" max="5122" width="7.625" style="1" customWidth="1"/>
    <col min="5123" max="5126" width="5.375" style="1" customWidth="1"/>
    <col min="5127" max="5127" width="14.625" style="1" customWidth="1"/>
    <col min="5128" max="5128" width="15.625" style="1" customWidth="1"/>
    <col min="5129" max="5129" width="8.5" style="1" bestFit="1" customWidth="1"/>
    <col min="5130" max="5133" width="4.125" style="1" customWidth="1"/>
    <col min="5134" max="5134" width="13.875" style="1" customWidth="1"/>
    <col min="5135" max="5135" width="11.125" style="1" bestFit="1" customWidth="1"/>
    <col min="5136" max="5136" width="8.875" style="1"/>
    <col min="5137" max="5137" width="10.125" style="1" customWidth="1"/>
    <col min="5138" max="5376" width="8.875" style="1"/>
    <col min="5377" max="5377" width="23.125" style="1" customWidth="1"/>
    <col min="5378" max="5378" width="7.625" style="1" customWidth="1"/>
    <col min="5379" max="5382" width="5.375" style="1" customWidth="1"/>
    <col min="5383" max="5383" width="14.625" style="1" customWidth="1"/>
    <col min="5384" max="5384" width="15.625" style="1" customWidth="1"/>
    <col min="5385" max="5385" width="8.5" style="1" bestFit="1" customWidth="1"/>
    <col min="5386" max="5389" width="4.125" style="1" customWidth="1"/>
    <col min="5390" max="5390" width="13.875" style="1" customWidth="1"/>
    <col min="5391" max="5391" width="11.125" style="1" bestFit="1" customWidth="1"/>
    <col min="5392" max="5392" width="8.875" style="1"/>
    <col min="5393" max="5393" width="10.125" style="1" customWidth="1"/>
    <col min="5394" max="5632" width="8.875" style="1"/>
    <col min="5633" max="5633" width="23.125" style="1" customWidth="1"/>
    <col min="5634" max="5634" width="7.625" style="1" customWidth="1"/>
    <col min="5635" max="5638" width="5.375" style="1" customWidth="1"/>
    <col min="5639" max="5639" width="14.625" style="1" customWidth="1"/>
    <col min="5640" max="5640" width="15.625" style="1" customWidth="1"/>
    <col min="5641" max="5641" width="8.5" style="1" bestFit="1" customWidth="1"/>
    <col min="5642" max="5645" width="4.125" style="1" customWidth="1"/>
    <col min="5646" max="5646" width="13.875" style="1" customWidth="1"/>
    <col min="5647" max="5647" width="11.125" style="1" bestFit="1" customWidth="1"/>
    <col min="5648" max="5648" width="8.875" style="1"/>
    <col min="5649" max="5649" width="10.125" style="1" customWidth="1"/>
    <col min="5650" max="5888" width="8.875" style="1"/>
    <col min="5889" max="5889" width="23.125" style="1" customWidth="1"/>
    <col min="5890" max="5890" width="7.625" style="1" customWidth="1"/>
    <col min="5891" max="5894" width="5.375" style="1" customWidth="1"/>
    <col min="5895" max="5895" width="14.625" style="1" customWidth="1"/>
    <col min="5896" max="5896" width="15.625" style="1" customWidth="1"/>
    <col min="5897" max="5897" width="8.5" style="1" bestFit="1" customWidth="1"/>
    <col min="5898" max="5901" width="4.125" style="1" customWidth="1"/>
    <col min="5902" max="5902" width="13.875" style="1" customWidth="1"/>
    <col min="5903" max="5903" width="11.125" style="1" bestFit="1" customWidth="1"/>
    <col min="5904" max="5904" width="8.875" style="1"/>
    <col min="5905" max="5905" width="10.125" style="1" customWidth="1"/>
    <col min="5906" max="6144" width="8.875" style="1"/>
    <col min="6145" max="6145" width="23.125" style="1" customWidth="1"/>
    <col min="6146" max="6146" width="7.625" style="1" customWidth="1"/>
    <col min="6147" max="6150" width="5.375" style="1" customWidth="1"/>
    <col min="6151" max="6151" width="14.625" style="1" customWidth="1"/>
    <col min="6152" max="6152" width="15.625" style="1" customWidth="1"/>
    <col min="6153" max="6153" width="8.5" style="1" bestFit="1" customWidth="1"/>
    <col min="6154" max="6157" width="4.125" style="1" customWidth="1"/>
    <col min="6158" max="6158" width="13.875" style="1" customWidth="1"/>
    <col min="6159" max="6159" width="11.125" style="1" bestFit="1" customWidth="1"/>
    <col min="6160" max="6160" width="8.875" style="1"/>
    <col min="6161" max="6161" width="10.125" style="1" customWidth="1"/>
    <col min="6162" max="6400" width="8.875" style="1"/>
    <col min="6401" max="6401" width="23.125" style="1" customWidth="1"/>
    <col min="6402" max="6402" width="7.625" style="1" customWidth="1"/>
    <col min="6403" max="6406" width="5.375" style="1" customWidth="1"/>
    <col min="6407" max="6407" width="14.625" style="1" customWidth="1"/>
    <col min="6408" max="6408" width="15.625" style="1" customWidth="1"/>
    <col min="6409" max="6409" width="8.5" style="1" bestFit="1" customWidth="1"/>
    <col min="6410" max="6413" width="4.125" style="1" customWidth="1"/>
    <col min="6414" max="6414" width="13.875" style="1" customWidth="1"/>
    <col min="6415" max="6415" width="11.125" style="1" bestFit="1" customWidth="1"/>
    <col min="6416" max="6416" width="8.875" style="1"/>
    <col min="6417" max="6417" width="10.125" style="1" customWidth="1"/>
    <col min="6418" max="6656" width="8.875" style="1"/>
    <col min="6657" max="6657" width="23.125" style="1" customWidth="1"/>
    <col min="6658" max="6658" width="7.625" style="1" customWidth="1"/>
    <col min="6659" max="6662" width="5.375" style="1" customWidth="1"/>
    <col min="6663" max="6663" width="14.625" style="1" customWidth="1"/>
    <col min="6664" max="6664" width="15.625" style="1" customWidth="1"/>
    <col min="6665" max="6665" width="8.5" style="1" bestFit="1" customWidth="1"/>
    <col min="6666" max="6669" width="4.125" style="1" customWidth="1"/>
    <col min="6670" max="6670" width="13.875" style="1" customWidth="1"/>
    <col min="6671" max="6671" width="11.125" style="1" bestFit="1" customWidth="1"/>
    <col min="6672" max="6672" width="8.875" style="1"/>
    <col min="6673" max="6673" width="10.125" style="1" customWidth="1"/>
    <col min="6674" max="6912" width="8.875" style="1"/>
    <col min="6913" max="6913" width="23.125" style="1" customWidth="1"/>
    <col min="6914" max="6914" width="7.625" style="1" customWidth="1"/>
    <col min="6915" max="6918" width="5.375" style="1" customWidth="1"/>
    <col min="6919" max="6919" width="14.625" style="1" customWidth="1"/>
    <col min="6920" max="6920" width="15.625" style="1" customWidth="1"/>
    <col min="6921" max="6921" width="8.5" style="1" bestFit="1" customWidth="1"/>
    <col min="6922" max="6925" width="4.125" style="1" customWidth="1"/>
    <col min="6926" max="6926" width="13.875" style="1" customWidth="1"/>
    <col min="6927" max="6927" width="11.125" style="1" bestFit="1" customWidth="1"/>
    <col min="6928" max="6928" width="8.875" style="1"/>
    <col min="6929" max="6929" width="10.125" style="1" customWidth="1"/>
    <col min="6930" max="7168" width="8.875" style="1"/>
    <col min="7169" max="7169" width="23.125" style="1" customWidth="1"/>
    <col min="7170" max="7170" width="7.625" style="1" customWidth="1"/>
    <col min="7171" max="7174" width="5.375" style="1" customWidth="1"/>
    <col min="7175" max="7175" width="14.625" style="1" customWidth="1"/>
    <col min="7176" max="7176" width="15.625" style="1" customWidth="1"/>
    <col min="7177" max="7177" width="8.5" style="1" bestFit="1" customWidth="1"/>
    <col min="7178" max="7181" width="4.125" style="1" customWidth="1"/>
    <col min="7182" max="7182" width="13.875" style="1" customWidth="1"/>
    <col min="7183" max="7183" width="11.125" style="1" bestFit="1" customWidth="1"/>
    <col min="7184" max="7184" width="8.875" style="1"/>
    <col min="7185" max="7185" width="10.125" style="1" customWidth="1"/>
    <col min="7186" max="7424" width="8.875" style="1"/>
    <col min="7425" max="7425" width="23.125" style="1" customWidth="1"/>
    <col min="7426" max="7426" width="7.625" style="1" customWidth="1"/>
    <col min="7427" max="7430" width="5.375" style="1" customWidth="1"/>
    <col min="7431" max="7431" width="14.625" style="1" customWidth="1"/>
    <col min="7432" max="7432" width="15.625" style="1" customWidth="1"/>
    <col min="7433" max="7433" width="8.5" style="1" bestFit="1" customWidth="1"/>
    <col min="7434" max="7437" width="4.125" style="1" customWidth="1"/>
    <col min="7438" max="7438" width="13.875" style="1" customWidth="1"/>
    <col min="7439" max="7439" width="11.125" style="1" bestFit="1" customWidth="1"/>
    <col min="7440" max="7440" width="8.875" style="1"/>
    <col min="7441" max="7441" width="10.125" style="1" customWidth="1"/>
    <col min="7442" max="7680" width="8.875" style="1"/>
    <col min="7681" max="7681" width="23.125" style="1" customWidth="1"/>
    <col min="7682" max="7682" width="7.625" style="1" customWidth="1"/>
    <col min="7683" max="7686" width="5.375" style="1" customWidth="1"/>
    <col min="7687" max="7687" width="14.625" style="1" customWidth="1"/>
    <col min="7688" max="7688" width="15.625" style="1" customWidth="1"/>
    <col min="7689" max="7689" width="8.5" style="1" bestFit="1" customWidth="1"/>
    <col min="7690" max="7693" width="4.125" style="1" customWidth="1"/>
    <col min="7694" max="7694" width="13.875" style="1" customWidth="1"/>
    <col min="7695" max="7695" width="11.125" style="1" bestFit="1" customWidth="1"/>
    <col min="7696" max="7696" width="8.875" style="1"/>
    <col min="7697" max="7697" width="10.125" style="1" customWidth="1"/>
    <col min="7698" max="7936" width="8.875" style="1"/>
    <col min="7937" max="7937" width="23.125" style="1" customWidth="1"/>
    <col min="7938" max="7938" width="7.625" style="1" customWidth="1"/>
    <col min="7939" max="7942" width="5.375" style="1" customWidth="1"/>
    <col min="7943" max="7943" width="14.625" style="1" customWidth="1"/>
    <col min="7944" max="7944" width="15.625" style="1" customWidth="1"/>
    <col min="7945" max="7945" width="8.5" style="1" bestFit="1" customWidth="1"/>
    <col min="7946" max="7949" width="4.125" style="1" customWidth="1"/>
    <col min="7950" max="7950" width="13.875" style="1" customWidth="1"/>
    <col min="7951" max="7951" width="11.125" style="1" bestFit="1" customWidth="1"/>
    <col min="7952" max="7952" width="8.875" style="1"/>
    <col min="7953" max="7953" width="10.125" style="1" customWidth="1"/>
    <col min="7954" max="8192" width="8.875" style="1"/>
    <col min="8193" max="8193" width="23.125" style="1" customWidth="1"/>
    <col min="8194" max="8194" width="7.625" style="1" customWidth="1"/>
    <col min="8195" max="8198" width="5.375" style="1" customWidth="1"/>
    <col min="8199" max="8199" width="14.625" style="1" customWidth="1"/>
    <col min="8200" max="8200" width="15.625" style="1" customWidth="1"/>
    <col min="8201" max="8201" width="8.5" style="1" bestFit="1" customWidth="1"/>
    <col min="8202" max="8205" width="4.125" style="1" customWidth="1"/>
    <col min="8206" max="8206" width="13.875" style="1" customWidth="1"/>
    <col min="8207" max="8207" width="11.125" style="1" bestFit="1" customWidth="1"/>
    <col min="8208" max="8208" width="8.875" style="1"/>
    <col min="8209" max="8209" width="10.125" style="1" customWidth="1"/>
    <col min="8210" max="8448" width="8.875" style="1"/>
    <col min="8449" max="8449" width="23.125" style="1" customWidth="1"/>
    <col min="8450" max="8450" width="7.625" style="1" customWidth="1"/>
    <col min="8451" max="8454" width="5.375" style="1" customWidth="1"/>
    <col min="8455" max="8455" width="14.625" style="1" customWidth="1"/>
    <col min="8456" max="8456" width="15.625" style="1" customWidth="1"/>
    <col min="8457" max="8457" width="8.5" style="1" bestFit="1" customWidth="1"/>
    <col min="8458" max="8461" width="4.125" style="1" customWidth="1"/>
    <col min="8462" max="8462" width="13.875" style="1" customWidth="1"/>
    <col min="8463" max="8463" width="11.125" style="1" bestFit="1" customWidth="1"/>
    <col min="8464" max="8464" width="8.875" style="1"/>
    <col min="8465" max="8465" width="10.125" style="1" customWidth="1"/>
    <col min="8466" max="8704" width="8.875" style="1"/>
    <col min="8705" max="8705" width="23.125" style="1" customWidth="1"/>
    <col min="8706" max="8706" width="7.625" style="1" customWidth="1"/>
    <col min="8707" max="8710" width="5.375" style="1" customWidth="1"/>
    <col min="8711" max="8711" width="14.625" style="1" customWidth="1"/>
    <col min="8712" max="8712" width="15.625" style="1" customWidth="1"/>
    <col min="8713" max="8713" width="8.5" style="1" bestFit="1" customWidth="1"/>
    <col min="8714" max="8717" width="4.125" style="1" customWidth="1"/>
    <col min="8718" max="8718" width="13.875" style="1" customWidth="1"/>
    <col min="8719" max="8719" width="11.125" style="1" bestFit="1" customWidth="1"/>
    <col min="8720" max="8720" width="8.875" style="1"/>
    <col min="8721" max="8721" width="10.125" style="1" customWidth="1"/>
    <col min="8722" max="8960" width="8.875" style="1"/>
    <col min="8961" max="8961" width="23.125" style="1" customWidth="1"/>
    <col min="8962" max="8962" width="7.625" style="1" customWidth="1"/>
    <col min="8963" max="8966" width="5.375" style="1" customWidth="1"/>
    <col min="8967" max="8967" width="14.625" style="1" customWidth="1"/>
    <col min="8968" max="8968" width="15.625" style="1" customWidth="1"/>
    <col min="8969" max="8969" width="8.5" style="1" bestFit="1" customWidth="1"/>
    <col min="8970" max="8973" width="4.125" style="1" customWidth="1"/>
    <col min="8974" max="8974" width="13.875" style="1" customWidth="1"/>
    <col min="8975" max="8975" width="11.125" style="1" bestFit="1" customWidth="1"/>
    <col min="8976" max="8976" width="8.875" style="1"/>
    <col min="8977" max="8977" width="10.125" style="1" customWidth="1"/>
    <col min="8978" max="9216" width="8.875" style="1"/>
    <col min="9217" max="9217" width="23.125" style="1" customWidth="1"/>
    <col min="9218" max="9218" width="7.625" style="1" customWidth="1"/>
    <col min="9219" max="9222" width="5.375" style="1" customWidth="1"/>
    <col min="9223" max="9223" width="14.625" style="1" customWidth="1"/>
    <col min="9224" max="9224" width="15.625" style="1" customWidth="1"/>
    <col min="9225" max="9225" width="8.5" style="1" bestFit="1" customWidth="1"/>
    <col min="9226" max="9229" width="4.125" style="1" customWidth="1"/>
    <col min="9230" max="9230" width="13.875" style="1" customWidth="1"/>
    <col min="9231" max="9231" width="11.125" style="1" bestFit="1" customWidth="1"/>
    <col min="9232" max="9232" width="8.875" style="1"/>
    <col min="9233" max="9233" width="10.125" style="1" customWidth="1"/>
    <col min="9234" max="9472" width="8.875" style="1"/>
    <col min="9473" max="9473" width="23.125" style="1" customWidth="1"/>
    <col min="9474" max="9474" width="7.625" style="1" customWidth="1"/>
    <col min="9475" max="9478" width="5.375" style="1" customWidth="1"/>
    <col min="9479" max="9479" width="14.625" style="1" customWidth="1"/>
    <col min="9480" max="9480" width="15.625" style="1" customWidth="1"/>
    <col min="9481" max="9481" width="8.5" style="1" bestFit="1" customWidth="1"/>
    <col min="9482" max="9485" width="4.125" style="1" customWidth="1"/>
    <col min="9486" max="9486" width="13.875" style="1" customWidth="1"/>
    <col min="9487" max="9487" width="11.125" style="1" bestFit="1" customWidth="1"/>
    <col min="9488" max="9488" width="8.875" style="1"/>
    <col min="9489" max="9489" width="10.125" style="1" customWidth="1"/>
    <col min="9490" max="9728" width="8.875" style="1"/>
    <col min="9729" max="9729" width="23.125" style="1" customWidth="1"/>
    <col min="9730" max="9730" width="7.625" style="1" customWidth="1"/>
    <col min="9731" max="9734" width="5.375" style="1" customWidth="1"/>
    <col min="9735" max="9735" width="14.625" style="1" customWidth="1"/>
    <col min="9736" max="9736" width="15.625" style="1" customWidth="1"/>
    <col min="9737" max="9737" width="8.5" style="1" bestFit="1" customWidth="1"/>
    <col min="9738" max="9741" width="4.125" style="1" customWidth="1"/>
    <col min="9742" max="9742" width="13.875" style="1" customWidth="1"/>
    <col min="9743" max="9743" width="11.125" style="1" bestFit="1" customWidth="1"/>
    <col min="9744" max="9744" width="8.875" style="1"/>
    <col min="9745" max="9745" width="10.125" style="1" customWidth="1"/>
    <col min="9746" max="9984" width="8.875" style="1"/>
    <col min="9985" max="9985" width="23.125" style="1" customWidth="1"/>
    <col min="9986" max="9986" width="7.625" style="1" customWidth="1"/>
    <col min="9987" max="9990" width="5.375" style="1" customWidth="1"/>
    <col min="9991" max="9991" width="14.625" style="1" customWidth="1"/>
    <col min="9992" max="9992" width="15.625" style="1" customWidth="1"/>
    <col min="9993" max="9993" width="8.5" style="1" bestFit="1" customWidth="1"/>
    <col min="9994" max="9997" width="4.125" style="1" customWidth="1"/>
    <col min="9998" max="9998" width="13.875" style="1" customWidth="1"/>
    <col min="9999" max="9999" width="11.125" style="1" bestFit="1" customWidth="1"/>
    <col min="10000" max="10000" width="8.875" style="1"/>
    <col min="10001" max="10001" width="10.125" style="1" customWidth="1"/>
    <col min="10002" max="10240" width="8.875" style="1"/>
    <col min="10241" max="10241" width="23.125" style="1" customWidth="1"/>
    <col min="10242" max="10242" width="7.625" style="1" customWidth="1"/>
    <col min="10243" max="10246" width="5.375" style="1" customWidth="1"/>
    <col min="10247" max="10247" width="14.625" style="1" customWidth="1"/>
    <col min="10248" max="10248" width="15.625" style="1" customWidth="1"/>
    <col min="10249" max="10249" width="8.5" style="1" bestFit="1" customWidth="1"/>
    <col min="10250" max="10253" width="4.125" style="1" customWidth="1"/>
    <col min="10254" max="10254" width="13.875" style="1" customWidth="1"/>
    <col min="10255" max="10255" width="11.125" style="1" bestFit="1" customWidth="1"/>
    <col min="10256" max="10256" width="8.875" style="1"/>
    <col min="10257" max="10257" width="10.125" style="1" customWidth="1"/>
    <col min="10258" max="10496" width="8.875" style="1"/>
    <col min="10497" max="10497" width="23.125" style="1" customWidth="1"/>
    <col min="10498" max="10498" width="7.625" style="1" customWidth="1"/>
    <col min="10499" max="10502" width="5.375" style="1" customWidth="1"/>
    <col min="10503" max="10503" width="14.625" style="1" customWidth="1"/>
    <col min="10504" max="10504" width="15.625" style="1" customWidth="1"/>
    <col min="10505" max="10505" width="8.5" style="1" bestFit="1" customWidth="1"/>
    <col min="10506" max="10509" width="4.125" style="1" customWidth="1"/>
    <col min="10510" max="10510" width="13.875" style="1" customWidth="1"/>
    <col min="10511" max="10511" width="11.125" style="1" bestFit="1" customWidth="1"/>
    <col min="10512" max="10512" width="8.875" style="1"/>
    <col min="10513" max="10513" width="10.125" style="1" customWidth="1"/>
    <col min="10514" max="10752" width="8.875" style="1"/>
    <col min="10753" max="10753" width="23.125" style="1" customWidth="1"/>
    <col min="10754" max="10754" width="7.625" style="1" customWidth="1"/>
    <col min="10755" max="10758" width="5.375" style="1" customWidth="1"/>
    <col min="10759" max="10759" width="14.625" style="1" customWidth="1"/>
    <col min="10760" max="10760" width="15.625" style="1" customWidth="1"/>
    <col min="10761" max="10761" width="8.5" style="1" bestFit="1" customWidth="1"/>
    <col min="10762" max="10765" width="4.125" style="1" customWidth="1"/>
    <col min="10766" max="10766" width="13.875" style="1" customWidth="1"/>
    <col min="10767" max="10767" width="11.125" style="1" bestFit="1" customWidth="1"/>
    <col min="10768" max="10768" width="8.875" style="1"/>
    <col min="10769" max="10769" width="10.125" style="1" customWidth="1"/>
    <col min="10770" max="11008" width="8.875" style="1"/>
    <col min="11009" max="11009" width="23.125" style="1" customWidth="1"/>
    <col min="11010" max="11010" width="7.625" style="1" customWidth="1"/>
    <col min="11011" max="11014" width="5.375" style="1" customWidth="1"/>
    <col min="11015" max="11015" width="14.625" style="1" customWidth="1"/>
    <col min="11016" max="11016" width="15.625" style="1" customWidth="1"/>
    <col min="11017" max="11017" width="8.5" style="1" bestFit="1" customWidth="1"/>
    <col min="11018" max="11021" width="4.125" style="1" customWidth="1"/>
    <col min="11022" max="11022" width="13.875" style="1" customWidth="1"/>
    <col min="11023" max="11023" width="11.125" style="1" bestFit="1" customWidth="1"/>
    <col min="11024" max="11024" width="8.875" style="1"/>
    <col min="11025" max="11025" width="10.125" style="1" customWidth="1"/>
    <col min="11026" max="11264" width="8.875" style="1"/>
    <col min="11265" max="11265" width="23.125" style="1" customWidth="1"/>
    <col min="11266" max="11266" width="7.625" style="1" customWidth="1"/>
    <col min="11267" max="11270" width="5.375" style="1" customWidth="1"/>
    <col min="11271" max="11271" width="14.625" style="1" customWidth="1"/>
    <col min="11272" max="11272" width="15.625" style="1" customWidth="1"/>
    <col min="11273" max="11273" width="8.5" style="1" bestFit="1" customWidth="1"/>
    <col min="11274" max="11277" width="4.125" style="1" customWidth="1"/>
    <col min="11278" max="11278" width="13.875" style="1" customWidth="1"/>
    <col min="11279" max="11279" width="11.125" style="1" bestFit="1" customWidth="1"/>
    <col min="11280" max="11280" width="8.875" style="1"/>
    <col min="11281" max="11281" width="10.125" style="1" customWidth="1"/>
    <col min="11282" max="11520" width="8.875" style="1"/>
    <col min="11521" max="11521" width="23.125" style="1" customWidth="1"/>
    <col min="11522" max="11522" width="7.625" style="1" customWidth="1"/>
    <col min="11523" max="11526" width="5.375" style="1" customWidth="1"/>
    <col min="11527" max="11527" width="14.625" style="1" customWidth="1"/>
    <col min="11528" max="11528" width="15.625" style="1" customWidth="1"/>
    <col min="11529" max="11529" width="8.5" style="1" bestFit="1" customWidth="1"/>
    <col min="11530" max="11533" width="4.125" style="1" customWidth="1"/>
    <col min="11534" max="11534" width="13.875" style="1" customWidth="1"/>
    <col min="11535" max="11535" width="11.125" style="1" bestFit="1" customWidth="1"/>
    <col min="11536" max="11536" width="8.875" style="1"/>
    <col min="11537" max="11537" width="10.125" style="1" customWidth="1"/>
    <col min="11538" max="11776" width="8.875" style="1"/>
    <col min="11777" max="11777" width="23.125" style="1" customWidth="1"/>
    <col min="11778" max="11778" width="7.625" style="1" customWidth="1"/>
    <col min="11779" max="11782" width="5.375" style="1" customWidth="1"/>
    <col min="11783" max="11783" width="14.625" style="1" customWidth="1"/>
    <col min="11784" max="11784" width="15.625" style="1" customWidth="1"/>
    <col min="11785" max="11785" width="8.5" style="1" bestFit="1" customWidth="1"/>
    <col min="11786" max="11789" width="4.125" style="1" customWidth="1"/>
    <col min="11790" max="11790" width="13.875" style="1" customWidth="1"/>
    <col min="11791" max="11791" width="11.125" style="1" bestFit="1" customWidth="1"/>
    <col min="11792" max="11792" width="8.875" style="1"/>
    <col min="11793" max="11793" width="10.125" style="1" customWidth="1"/>
    <col min="11794" max="12032" width="8.875" style="1"/>
    <col min="12033" max="12033" width="23.125" style="1" customWidth="1"/>
    <col min="12034" max="12034" width="7.625" style="1" customWidth="1"/>
    <col min="12035" max="12038" width="5.375" style="1" customWidth="1"/>
    <col min="12039" max="12039" width="14.625" style="1" customWidth="1"/>
    <col min="12040" max="12040" width="15.625" style="1" customWidth="1"/>
    <col min="12041" max="12041" width="8.5" style="1" bestFit="1" customWidth="1"/>
    <col min="12042" max="12045" width="4.125" style="1" customWidth="1"/>
    <col min="12046" max="12046" width="13.875" style="1" customWidth="1"/>
    <col min="12047" max="12047" width="11.125" style="1" bestFit="1" customWidth="1"/>
    <col min="12048" max="12048" width="8.875" style="1"/>
    <col min="12049" max="12049" width="10.125" style="1" customWidth="1"/>
    <col min="12050" max="12288" width="8.875" style="1"/>
    <col min="12289" max="12289" width="23.125" style="1" customWidth="1"/>
    <col min="12290" max="12290" width="7.625" style="1" customWidth="1"/>
    <col min="12291" max="12294" width="5.375" style="1" customWidth="1"/>
    <col min="12295" max="12295" width="14.625" style="1" customWidth="1"/>
    <col min="12296" max="12296" width="15.625" style="1" customWidth="1"/>
    <col min="12297" max="12297" width="8.5" style="1" bestFit="1" customWidth="1"/>
    <col min="12298" max="12301" width="4.125" style="1" customWidth="1"/>
    <col min="12302" max="12302" width="13.875" style="1" customWidth="1"/>
    <col min="12303" max="12303" width="11.125" style="1" bestFit="1" customWidth="1"/>
    <col min="12304" max="12304" width="8.875" style="1"/>
    <col min="12305" max="12305" width="10.125" style="1" customWidth="1"/>
    <col min="12306" max="12544" width="8.875" style="1"/>
    <col min="12545" max="12545" width="23.125" style="1" customWidth="1"/>
    <col min="12546" max="12546" width="7.625" style="1" customWidth="1"/>
    <col min="12547" max="12550" width="5.375" style="1" customWidth="1"/>
    <col min="12551" max="12551" width="14.625" style="1" customWidth="1"/>
    <col min="12552" max="12552" width="15.625" style="1" customWidth="1"/>
    <col min="12553" max="12553" width="8.5" style="1" bestFit="1" customWidth="1"/>
    <col min="12554" max="12557" width="4.125" style="1" customWidth="1"/>
    <col min="12558" max="12558" width="13.875" style="1" customWidth="1"/>
    <col min="12559" max="12559" width="11.125" style="1" bestFit="1" customWidth="1"/>
    <col min="12560" max="12560" width="8.875" style="1"/>
    <col min="12561" max="12561" width="10.125" style="1" customWidth="1"/>
    <col min="12562" max="12800" width="8.875" style="1"/>
    <col min="12801" max="12801" width="23.125" style="1" customWidth="1"/>
    <col min="12802" max="12802" width="7.625" style="1" customWidth="1"/>
    <col min="12803" max="12806" width="5.375" style="1" customWidth="1"/>
    <col min="12807" max="12807" width="14.625" style="1" customWidth="1"/>
    <col min="12808" max="12808" width="15.625" style="1" customWidth="1"/>
    <col min="12809" max="12809" width="8.5" style="1" bestFit="1" customWidth="1"/>
    <col min="12810" max="12813" width="4.125" style="1" customWidth="1"/>
    <col min="12814" max="12814" width="13.875" style="1" customWidth="1"/>
    <col min="12815" max="12815" width="11.125" style="1" bestFit="1" customWidth="1"/>
    <col min="12816" max="12816" width="8.875" style="1"/>
    <col min="12817" max="12817" width="10.125" style="1" customWidth="1"/>
    <col min="12818" max="13056" width="8.875" style="1"/>
    <col min="13057" max="13057" width="23.125" style="1" customWidth="1"/>
    <col min="13058" max="13058" width="7.625" style="1" customWidth="1"/>
    <col min="13059" max="13062" width="5.375" style="1" customWidth="1"/>
    <col min="13063" max="13063" width="14.625" style="1" customWidth="1"/>
    <col min="13064" max="13064" width="15.625" style="1" customWidth="1"/>
    <col min="13065" max="13065" width="8.5" style="1" bestFit="1" customWidth="1"/>
    <col min="13066" max="13069" width="4.125" style="1" customWidth="1"/>
    <col min="13070" max="13070" width="13.875" style="1" customWidth="1"/>
    <col min="13071" max="13071" width="11.125" style="1" bestFit="1" customWidth="1"/>
    <col min="13072" max="13072" width="8.875" style="1"/>
    <col min="13073" max="13073" width="10.125" style="1" customWidth="1"/>
    <col min="13074" max="13312" width="8.875" style="1"/>
    <col min="13313" max="13313" width="23.125" style="1" customWidth="1"/>
    <col min="13314" max="13314" width="7.625" style="1" customWidth="1"/>
    <col min="13315" max="13318" width="5.375" style="1" customWidth="1"/>
    <col min="13319" max="13319" width="14.625" style="1" customWidth="1"/>
    <col min="13320" max="13320" width="15.625" style="1" customWidth="1"/>
    <col min="13321" max="13321" width="8.5" style="1" bestFit="1" customWidth="1"/>
    <col min="13322" max="13325" width="4.125" style="1" customWidth="1"/>
    <col min="13326" max="13326" width="13.875" style="1" customWidth="1"/>
    <col min="13327" max="13327" width="11.125" style="1" bestFit="1" customWidth="1"/>
    <col min="13328" max="13328" width="8.875" style="1"/>
    <col min="13329" max="13329" width="10.125" style="1" customWidth="1"/>
    <col min="13330" max="13568" width="8.875" style="1"/>
    <col min="13569" max="13569" width="23.125" style="1" customWidth="1"/>
    <col min="13570" max="13570" width="7.625" style="1" customWidth="1"/>
    <col min="13571" max="13574" width="5.375" style="1" customWidth="1"/>
    <col min="13575" max="13575" width="14.625" style="1" customWidth="1"/>
    <col min="13576" max="13576" width="15.625" style="1" customWidth="1"/>
    <col min="13577" max="13577" width="8.5" style="1" bestFit="1" customWidth="1"/>
    <col min="13578" max="13581" width="4.125" style="1" customWidth="1"/>
    <col min="13582" max="13582" width="13.875" style="1" customWidth="1"/>
    <col min="13583" max="13583" width="11.125" style="1" bestFit="1" customWidth="1"/>
    <col min="13584" max="13584" width="8.875" style="1"/>
    <col min="13585" max="13585" width="10.125" style="1" customWidth="1"/>
    <col min="13586" max="13824" width="8.875" style="1"/>
    <col min="13825" max="13825" width="23.125" style="1" customWidth="1"/>
    <col min="13826" max="13826" width="7.625" style="1" customWidth="1"/>
    <col min="13827" max="13830" width="5.375" style="1" customWidth="1"/>
    <col min="13831" max="13831" width="14.625" style="1" customWidth="1"/>
    <col min="13832" max="13832" width="15.625" style="1" customWidth="1"/>
    <col min="13833" max="13833" width="8.5" style="1" bestFit="1" customWidth="1"/>
    <col min="13834" max="13837" width="4.125" style="1" customWidth="1"/>
    <col min="13838" max="13838" width="13.875" style="1" customWidth="1"/>
    <col min="13839" max="13839" width="11.125" style="1" bestFit="1" customWidth="1"/>
    <col min="13840" max="13840" width="8.875" style="1"/>
    <col min="13841" max="13841" width="10.125" style="1" customWidth="1"/>
    <col min="13842" max="14080" width="8.875" style="1"/>
    <col min="14081" max="14081" width="23.125" style="1" customWidth="1"/>
    <col min="14082" max="14082" width="7.625" style="1" customWidth="1"/>
    <col min="14083" max="14086" width="5.375" style="1" customWidth="1"/>
    <col min="14087" max="14087" width="14.625" style="1" customWidth="1"/>
    <col min="14088" max="14088" width="15.625" style="1" customWidth="1"/>
    <col min="14089" max="14089" width="8.5" style="1" bestFit="1" customWidth="1"/>
    <col min="14090" max="14093" width="4.125" style="1" customWidth="1"/>
    <col min="14094" max="14094" width="13.875" style="1" customWidth="1"/>
    <col min="14095" max="14095" width="11.125" style="1" bestFit="1" customWidth="1"/>
    <col min="14096" max="14096" width="8.875" style="1"/>
    <col min="14097" max="14097" width="10.125" style="1" customWidth="1"/>
    <col min="14098" max="14336" width="8.875" style="1"/>
    <col min="14337" max="14337" width="23.125" style="1" customWidth="1"/>
    <col min="14338" max="14338" width="7.625" style="1" customWidth="1"/>
    <col min="14339" max="14342" width="5.375" style="1" customWidth="1"/>
    <col min="14343" max="14343" width="14.625" style="1" customWidth="1"/>
    <col min="14344" max="14344" width="15.625" style="1" customWidth="1"/>
    <col min="14345" max="14345" width="8.5" style="1" bestFit="1" customWidth="1"/>
    <col min="14346" max="14349" width="4.125" style="1" customWidth="1"/>
    <col min="14350" max="14350" width="13.875" style="1" customWidth="1"/>
    <col min="14351" max="14351" width="11.125" style="1" bestFit="1" customWidth="1"/>
    <col min="14352" max="14352" width="8.875" style="1"/>
    <col min="14353" max="14353" width="10.125" style="1" customWidth="1"/>
    <col min="14354" max="14592" width="8.875" style="1"/>
    <col min="14593" max="14593" width="23.125" style="1" customWidth="1"/>
    <col min="14594" max="14594" width="7.625" style="1" customWidth="1"/>
    <col min="14595" max="14598" width="5.375" style="1" customWidth="1"/>
    <col min="14599" max="14599" width="14.625" style="1" customWidth="1"/>
    <col min="14600" max="14600" width="15.625" style="1" customWidth="1"/>
    <col min="14601" max="14601" width="8.5" style="1" bestFit="1" customWidth="1"/>
    <col min="14602" max="14605" width="4.125" style="1" customWidth="1"/>
    <col min="14606" max="14606" width="13.875" style="1" customWidth="1"/>
    <col min="14607" max="14607" width="11.125" style="1" bestFit="1" customWidth="1"/>
    <col min="14608" max="14608" width="8.875" style="1"/>
    <col min="14609" max="14609" width="10.125" style="1" customWidth="1"/>
    <col min="14610" max="14848" width="8.875" style="1"/>
    <col min="14849" max="14849" width="23.125" style="1" customWidth="1"/>
    <col min="14850" max="14850" width="7.625" style="1" customWidth="1"/>
    <col min="14851" max="14854" width="5.375" style="1" customWidth="1"/>
    <col min="14855" max="14855" width="14.625" style="1" customWidth="1"/>
    <col min="14856" max="14856" width="15.625" style="1" customWidth="1"/>
    <col min="14857" max="14857" width="8.5" style="1" bestFit="1" customWidth="1"/>
    <col min="14858" max="14861" width="4.125" style="1" customWidth="1"/>
    <col min="14862" max="14862" width="13.875" style="1" customWidth="1"/>
    <col min="14863" max="14863" width="11.125" style="1" bestFit="1" customWidth="1"/>
    <col min="14864" max="14864" width="8.875" style="1"/>
    <col min="14865" max="14865" width="10.125" style="1" customWidth="1"/>
    <col min="14866" max="15104" width="8.875" style="1"/>
    <col min="15105" max="15105" width="23.125" style="1" customWidth="1"/>
    <col min="15106" max="15106" width="7.625" style="1" customWidth="1"/>
    <col min="15107" max="15110" width="5.375" style="1" customWidth="1"/>
    <col min="15111" max="15111" width="14.625" style="1" customWidth="1"/>
    <col min="15112" max="15112" width="15.625" style="1" customWidth="1"/>
    <col min="15113" max="15113" width="8.5" style="1" bestFit="1" customWidth="1"/>
    <col min="15114" max="15117" width="4.125" style="1" customWidth="1"/>
    <col min="15118" max="15118" width="13.875" style="1" customWidth="1"/>
    <col min="15119" max="15119" width="11.125" style="1" bestFit="1" customWidth="1"/>
    <col min="15120" max="15120" width="8.875" style="1"/>
    <col min="15121" max="15121" width="10.125" style="1" customWidth="1"/>
    <col min="15122" max="15360" width="8.875" style="1"/>
    <col min="15361" max="15361" width="23.125" style="1" customWidth="1"/>
    <col min="15362" max="15362" width="7.625" style="1" customWidth="1"/>
    <col min="15363" max="15366" width="5.375" style="1" customWidth="1"/>
    <col min="15367" max="15367" width="14.625" style="1" customWidth="1"/>
    <col min="15368" max="15368" width="15.625" style="1" customWidth="1"/>
    <col min="15369" max="15369" width="8.5" style="1" bestFit="1" customWidth="1"/>
    <col min="15370" max="15373" width="4.125" style="1" customWidth="1"/>
    <col min="15374" max="15374" width="13.875" style="1" customWidth="1"/>
    <col min="15375" max="15375" width="11.125" style="1" bestFit="1" customWidth="1"/>
    <col min="15376" max="15376" width="8.875" style="1"/>
    <col min="15377" max="15377" width="10.125" style="1" customWidth="1"/>
    <col min="15378" max="15616" width="8.875" style="1"/>
    <col min="15617" max="15617" width="23.125" style="1" customWidth="1"/>
    <col min="15618" max="15618" width="7.625" style="1" customWidth="1"/>
    <col min="15619" max="15622" width="5.375" style="1" customWidth="1"/>
    <col min="15623" max="15623" width="14.625" style="1" customWidth="1"/>
    <col min="15624" max="15624" width="15.625" style="1" customWidth="1"/>
    <col min="15625" max="15625" width="8.5" style="1" bestFit="1" customWidth="1"/>
    <col min="15626" max="15629" width="4.125" style="1" customWidth="1"/>
    <col min="15630" max="15630" width="13.875" style="1" customWidth="1"/>
    <col min="15631" max="15631" width="11.125" style="1" bestFit="1" customWidth="1"/>
    <col min="15632" max="15632" width="8.875" style="1"/>
    <col min="15633" max="15633" width="10.125" style="1" customWidth="1"/>
    <col min="15634" max="15872" width="8.875" style="1"/>
    <col min="15873" max="15873" width="23.125" style="1" customWidth="1"/>
    <col min="15874" max="15874" width="7.625" style="1" customWidth="1"/>
    <col min="15875" max="15878" width="5.375" style="1" customWidth="1"/>
    <col min="15879" max="15879" width="14.625" style="1" customWidth="1"/>
    <col min="15880" max="15880" width="15.625" style="1" customWidth="1"/>
    <col min="15881" max="15881" width="8.5" style="1" bestFit="1" customWidth="1"/>
    <col min="15882" max="15885" width="4.125" style="1" customWidth="1"/>
    <col min="15886" max="15886" width="13.875" style="1" customWidth="1"/>
    <col min="15887" max="15887" width="11.125" style="1" bestFit="1" customWidth="1"/>
    <col min="15888" max="15888" width="8.875" style="1"/>
    <col min="15889" max="15889" width="10.125" style="1" customWidth="1"/>
    <col min="15890" max="16128" width="8.875" style="1"/>
    <col min="16129" max="16129" width="23.125" style="1" customWidth="1"/>
    <col min="16130" max="16130" width="7.625" style="1" customWidth="1"/>
    <col min="16131" max="16134" width="5.375" style="1" customWidth="1"/>
    <col min="16135" max="16135" width="14.625" style="1" customWidth="1"/>
    <col min="16136" max="16136" width="15.625" style="1" customWidth="1"/>
    <col min="16137" max="16137" width="8.5" style="1" bestFit="1" customWidth="1"/>
    <col min="16138" max="16141" width="4.125" style="1" customWidth="1"/>
    <col min="16142" max="16142" width="13.875" style="1" customWidth="1"/>
    <col min="16143" max="16143" width="11.125" style="1" bestFit="1" customWidth="1"/>
    <col min="16144" max="16144" width="8.875" style="1"/>
    <col min="16145" max="16145" width="10.125" style="1" customWidth="1"/>
    <col min="16146" max="16384" width="8.875" style="1"/>
  </cols>
  <sheetData>
    <row r="1" spans="1:21" ht="23.1" customHeight="1" x14ac:dyDescent="0.15">
      <c r="A1" s="116" t="s">
        <v>187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21" ht="20.25" customHeight="1" x14ac:dyDescent="0.1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1" ht="23.1" customHeight="1" x14ac:dyDescent="0.15">
      <c r="A3" s="63" t="s">
        <v>3</v>
      </c>
      <c r="B3" s="111" t="s">
        <v>149</v>
      </c>
      <c r="C3" s="111"/>
      <c r="D3" s="111"/>
      <c r="E3" s="111"/>
      <c r="F3" s="111"/>
      <c r="G3" s="111"/>
      <c r="H3" s="118" t="s">
        <v>74</v>
      </c>
      <c r="I3" s="118"/>
      <c r="J3" s="118"/>
      <c r="K3" s="118"/>
      <c r="L3" s="118"/>
      <c r="M3" s="118"/>
      <c r="N3" s="118"/>
    </row>
    <row r="4" spans="1:21" ht="23.1" customHeight="1" x14ac:dyDescent="0.15">
      <c r="A4" s="7" t="s">
        <v>5</v>
      </c>
      <c r="B4" s="111" t="s">
        <v>6</v>
      </c>
      <c r="C4" s="111"/>
      <c r="D4" s="111"/>
      <c r="E4" s="111"/>
      <c r="F4" s="111"/>
      <c r="G4" s="111"/>
      <c r="H4" s="119" t="s">
        <v>189</v>
      </c>
      <c r="I4" s="120"/>
      <c r="J4" s="120"/>
      <c r="K4" s="120"/>
      <c r="L4" s="120"/>
      <c r="M4" s="120"/>
      <c r="N4" s="120"/>
    </row>
    <row r="5" spans="1:21" ht="23.1" customHeight="1" x14ac:dyDescent="0.15">
      <c r="A5" s="64" t="s">
        <v>7</v>
      </c>
      <c r="B5" s="111" t="s">
        <v>122</v>
      </c>
      <c r="C5" s="111"/>
      <c r="D5" s="111"/>
      <c r="E5" s="111"/>
      <c r="F5" s="111"/>
      <c r="G5" s="111"/>
      <c r="H5" s="112" t="s">
        <v>188</v>
      </c>
      <c r="I5" s="112"/>
      <c r="J5" s="112"/>
      <c r="K5" s="112"/>
      <c r="L5" s="112"/>
      <c r="M5" s="112"/>
      <c r="N5" s="112"/>
    </row>
    <row r="6" spans="1:21" ht="31.5" customHeight="1" x14ac:dyDescent="0.15">
      <c r="A6" s="65" t="s">
        <v>10</v>
      </c>
      <c r="B6" s="65" t="s">
        <v>11</v>
      </c>
      <c r="C6" s="7" t="s">
        <v>12</v>
      </c>
      <c r="D6" s="7" t="s">
        <v>13</v>
      </c>
      <c r="E6" s="7" t="s">
        <v>12</v>
      </c>
      <c r="F6" s="6" t="s">
        <v>13</v>
      </c>
      <c r="G6" s="65" t="s">
        <v>14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12</v>
      </c>
      <c r="M6" s="7" t="s">
        <v>13</v>
      </c>
      <c r="N6" s="11" t="s">
        <v>14</v>
      </c>
    </row>
    <row r="7" spans="1:21" ht="23.1" customHeight="1" x14ac:dyDescent="0.15">
      <c r="A7" s="113" t="s">
        <v>15</v>
      </c>
      <c r="B7" s="114"/>
      <c r="C7" s="66"/>
      <c r="D7" s="66"/>
      <c r="E7" s="66"/>
      <c r="F7" s="66"/>
      <c r="G7" s="67"/>
      <c r="H7" s="115" t="s">
        <v>16</v>
      </c>
      <c r="I7" s="115"/>
      <c r="J7" s="7"/>
      <c r="K7" s="7"/>
      <c r="L7" s="7"/>
      <c r="M7" s="7"/>
      <c r="N7" s="10">
        <f>SUM(N8:N13)</f>
        <v>0</v>
      </c>
      <c r="O7" s="121"/>
      <c r="P7" s="121"/>
      <c r="U7" s="68"/>
    </row>
    <row r="8" spans="1:21" ht="23.1" customHeight="1" x14ac:dyDescent="0.15">
      <c r="A8" s="7" t="s">
        <v>1</v>
      </c>
      <c r="B8" s="7"/>
      <c r="C8" s="7"/>
      <c r="D8" s="7"/>
      <c r="E8" s="7"/>
      <c r="F8" s="7"/>
      <c r="G8" s="11"/>
      <c r="H8" s="7"/>
      <c r="I8" s="7"/>
      <c r="J8" s="7"/>
      <c r="K8" s="7"/>
      <c r="L8" s="7"/>
      <c r="M8" s="7"/>
      <c r="N8" s="69"/>
      <c r="U8" s="70"/>
    </row>
    <row r="9" spans="1:21" ht="23.1" customHeight="1" x14ac:dyDescent="0.15">
      <c r="A9" s="7"/>
      <c r="B9" s="7"/>
      <c r="C9" s="7"/>
      <c r="D9" s="7"/>
      <c r="E9" s="7"/>
      <c r="F9" s="7"/>
      <c r="G9" s="11"/>
      <c r="H9" s="7"/>
      <c r="I9" s="7"/>
      <c r="J9" s="7"/>
      <c r="K9" s="7"/>
      <c r="L9" s="7"/>
      <c r="M9" s="7"/>
      <c r="N9" s="69"/>
      <c r="U9" s="70"/>
    </row>
    <row r="10" spans="1:21" ht="23.1" customHeight="1" x14ac:dyDescent="0.15">
      <c r="A10" s="7"/>
      <c r="B10" s="7"/>
      <c r="C10" s="7"/>
      <c r="D10" s="7"/>
      <c r="E10" s="7"/>
      <c r="F10" s="7"/>
      <c r="G10" s="11"/>
      <c r="H10" s="7"/>
      <c r="I10" s="7"/>
      <c r="J10" s="7"/>
      <c r="K10" s="7"/>
      <c r="L10" s="7"/>
      <c r="M10" s="7"/>
      <c r="N10" s="69"/>
      <c r="U10" s="70"/>
    </row>
    <row r="11" spans="1:21" ht="23.1" customHeight="1" x14ac:dyDescent="0.15">
      <c r="A11" s="113" t="s">
        <v>17</v>
      </c>
      <c r="B11" s="114"/>
      <c r="G11" s="71">
        <f>SUM(G12,N14)</f>
        <v>167016.79999999999</v>
      </c>
      <c r="H11" s="7"/>
      <c r="I11" s="7"/>
      <c r="J11" s="7"/>
      <c r="K11" s="7"/>
      <c r="L11" s="7"/>
      <c r="M11" s="7"/>
      <c r="N11" s="69"/>
    </row>
    <row r="12" spans="1:21" ht="23.1" customHeight="1" x14ac:dyDescent="0.15">
      <c r="A12" s="113" t="s">
        <v>18</v>
      </c>
      <c r="B12" s="114"/>
      <c r="C12" s="114"/>
      <c r="D12" s="114"/>
      <c r="E12" s="124"/>
      <c r="F12" s="72"/>
      <c r="G12" s="71">
        <f>SUM(G13,G16,G21,N7)</f>
        <v>143980</v>
      </c>
      <c r="H12" s="7"/>
      <c r="I12" s="7"/>
      <c r="J12" s="7"/>
      <c r="K12" s="7"/>
      <c r="L12" s="7"/>
      <c r="M12" s="7"/>
      <c r="N12" s="7"/>
    </row>
    <row r="13" spans="1:21" ht="23.1" customHeight="1" x14ac:dyDescent="0.15">
      <c r="A13" s="113" t="s">
        <v>19</v>
      </c>
      <c r="B13" s="114"/>
      <c r="C13" s="66"/>
      <c r="E13" s="66"/>
      <c r="F13" s="73"/>
      <c r="G13" s="71">
        <f>SUM(G14:G14)</f>
        <v>0</v>
      </c>
      <c r="H13" s="7"/>
      <c r="I13" s="7"/>
      <c r="J13" s="7"/>
      <c r="K13" s="7"/>
      <c r="L13" s="7"/>
      <c r="M13" s="7"/>
      <c r="N13" s="7"/>
    </row>
    <row r="14" spans="1:21" ht="23.1" customHeight="1" x14ac:dyDescent="0.15">
      <c r="A14" s="7"/>
      <c r="B14" s="7"/>
      <c r="C14" s="7"/>
      <c r="D14" s="7"/>
      <c r="E14" s="7"/>
      <c r="F14" s="7"/>
      <c r="G14" s="11"/>
      <c r="H14" s="115" t="s">
        <v>22</v>
      </c>
      <c r="I14" s="115"/>
      <c r="J14" s="115"/>
      <c r="K14" s="115"/>
      <c r="L14" s="115"/>
      <c r="M14" s="115"/>
      <c r="N14" s="71">
        <f>N15</f>
        <v>23036.800000000003</v>
      </c>
      <c r="O14" s="18"/>
    </row>
    <row r="15" spans="1:21" ht="23.1" customHeight="1" x14ac:dyDescent="0.15">
      <c r="A15" s="7"/>
      <c r="B15" s="7"/>
      <c r="C15" s="7"/>
      <c r="D15" s="7"/>
      <c r="E15" s="7"/>
      <c r="F15" s="7"/>
      <c r="G15" s="7"/>
      <c r="H15" s="115" t="s">
        <v>23</v>
      </c>
      <c r="I15" s="115"/>
      <c r="J15" s="115"/>
      <c r="K15" s="115"/>
      <c r="L15" s="115"/>
      <c r="M15" s="115"/>
      <c r="N15" s="75">
        <f>SUM(N16:N18)</f>
        <v>23036.800000000003</v>
      </c>
    </row>
    <row r="16" spans="1:21" ht="23.1" customHeight="1" x14ac:dyDescent="0.15">
      <c r="A16" s="113" t="s">
        <v>21</v>
      </c>
      <c r="B16" s="124"/>
      <c r="C16" s="74"/>
      <c r="D16" s="15"/>
      <c r="E16" s="74"/>
      <c r="F16" s="15"/>
      <c r="G16" s="82">
        <f>SUM(G17:G18)</f>
        <v>18030</v>
      </c>
      <c r="H16" s="7" t="s">
        <v>154</v>
      </c>
      <c r="I16" s="91">
        <f>'决算表2-0109广州会-定稿会'!N16+'决算表2-0219珠海会-审稿会'!N19</f>
        <v>23036.800000000003</v>
      </c>
      <c r="J16" s="7">
        <v>1</v>
      </c>
      <c r="K16" s="7" t="s">
        <v>26</v>
      </c>
      <c r="L16" s="7">
        <v>1</v>
      </c>
      <c r="M16" s="7" t="s">
        <v>20</v>
      </c>
      <c r="N16" s="11">
        <f>SUM(I16*J16*L16)</f>
        <v>23036.800000000003</v>
      </c>
      <c r="O16" s="84"/>
    </row>
    <row r="17" spans="1:15" ht="23.1" customHeight="1" x14ac:dyDescent="0.15">
      <c r="A17" s="7" t="s">
        <v>163</v>
      </c>
      <c r="B17" s="90">
        <f>'决算表2-0109广州会-定稿会'!G17+'决算表2-0219珠海会-审稿会'!G19</f>
        <v>5030</v>
      </c>
      <c r="C17" s="7">
        <v>1</v>
      </c>
      <c r="D17" s="7" t="s">
        <v>134</v>
      </c>
      <c r="E17" s="7">
        <v>1</v>
      </c>
      <c r="F17" s="7" t="s">
        <v>24</v>
      </c>
      <c r="G17" s="83">
        <f t="shared" ref="G17:G18" si="0">SUM(B17*C17*E17)</f>
        <v>5030</v>
      </c>
      <c r="H17" s="7"/>
      <c r="I17" s="7"/>
      <c r="J17" s="7"/>
      <c r="K17" s="7"/>
      <c r="L17" s="7"/>
      <c r="M17" s="7"/>
      <c r="N17" s="11"/>
    </row>
    <row r="18" spans="1:15" ht="23.1" customHeight="1" x14ac:dyDescent="0.15">
      <c r="A18" s="7" t="s">
        <v>164</v>
      </c>
      <c r="B18" s="90">
        <f>'决算表2-0109广州会-定稿会'!G18+'决算表2-0219珠海会-审稿会'!G20</f>
        <v>13000</v>
      </c>
      <c r="C18" s="7">
        <v>1</v>
      </c>
      <c r="D18" s="7" t="s">
        <v>134</v>
      </c>
      <c r="E18" s="7">
        <v>1</v>
      </c>
      <c r="F18" s="7" t="s">
        <v>24</v>
      </c>
      <c r="G18" s="83">
        <f t="shared" si="0"/>
        <v>13000</v>
      </c>
      <c r="H18" s="7"/>
      <c r="I18" s="7"/>
      <c r="J18" s="7"/>
      <c r="K18" s="7"/>
      <c r="L18" s="7"/>
      <c r="M18" s="7"/>
      <c r="N18" s="7"/>
    </row>
    <row r="19" spans="1:15" ht="23.1" customHeight="1" x14ac:dyDescent="0.15">
      <c r="A19" s="7"/>
      <c r="B19" s="7"/>
      <c r="C19" s="7"/>
      <c r="D19" s="7"/>
      <c r="E19" s="7"/>
      <c r="F19" s="7"/>
      <c r="G19" s="7"/>
      <c r="H19" s="113" t="s">
        <v>30</v>
      </c>
      <c r="I19" s="114"/>
      <c r="J19" s="114"/>
      <c r="K19" s="114"/>
      <c r="L19" s="114"/>
      <c r="M19" s="124"/>
      <c r="N19" s="71">
        <v>0</v>
      </c>
    </row>
    <row r="20" spans="1:15" ht="23.1" customHeight="1" x14ac:dyDescent="0.15">
      <c r="A20" s="7"/>
      <c r="B20" s="7"/>
      <c r="C20" s="7"/>
      <c r="D20" s="7"/>
      <c r="E20" s="7"/>
      <c r="F20" s="7"/>
      <c r="G20" s="7"/>
      <c r="H20" s="81"/>
      <c r="I20" s="81"/>
      <c r="J20" s="81"/>
      <c r="K20" s="81"/>
      <c r="L20" s="81"/>
      <c r="M20" s="81"/>
      <c r="N20" s="71"/>
      <c r="O20" s="1" t="s">
        <v>151</v>
      </c>
    </row>
    <row r="21" spans="1:15" ht="23.1" customHeight="1" x14ac:dyDescent="0.15">
      <c r="A21" s="115" t="s">
        <v>29</v>
      </c>
      <c r="B21" s="115"/>
      <c r="C21" s="7"/>
      <c r="D21" s="7"/>
      <c r="E21" s="7"/>
      <c r="F21" s="7"/>
      <c r="G21" s="13">
        <f>SUM(G22:G25)</f>
        <v>125950</v>
      </c>
      <c r="H21" s="113" t="s">
        <v>31</v>
      </c>
      <c r="I21" s="114"/>
      <c r="J21" s="114"/>
      <c r="K21" s="114"/>
      <c r="L21" s="114"/>
      <c r="M21" s="124"/>
      <c r="N21" s="13">
        <v>0</v>
      </c>
    </row>
    <row r="22" spans="1:15" ht="23.1" customHeight="1" x14ac:dyDescent="0.15">
      <c r="A22" s="7" t="s">
        <v>166</v>
      </c>
      <c r="B22" s="90">
        <f>'决算表2-0109广州会-定稿会'!G22+'决算表2-0219珠海会-审稿会'!G24</f>
        <v>125950</v>
      </c>
      <c r="C22" s="7">
        <v>1</v>
      </c>
      <c r="D22" s="7" t="s">
        <v>165</v>
      </c>
      <c r="E22" s="7">
        <v>1</v>
      </c>
      <c r="F22" s="7" t="s">
        <v>165</v>
      </c>
      <c r="G22" s="83">
        <f t="shared" ref="G22" si="1">SUM(B22*C22*E22)</f>
        <v>125950</v>
      </c>
      <c r="H22" s="113" t="s">
        <v>32</v>
      </c>
      <c r="I22" s="113"/>
      <c r="J22" s="113"/>
      <c r="K22" s="113"/>
      <c r="L22" s="113"/>
      <c r="M22" s="113"/>
      <c r="N22" s="13">
        <v>0</v>
      </c>
    </row>
    <row r="23" spans="1:15" ht="23.1" customHeight="1" x14ac:dyDescent="0.15">
      <c r="A23" s="7"/>
      <c r="B23" s="7"/>
      <c r="C23" s="7"/>
      <c r="D23" s="7"/>
      <c r="E23" s="7"/>
      <c r="F23" s="7"/>
      <c r="G23" s="11"/>
      <c r="H23" s="113" t="s">
        <v>33</v>
      </c>
      <c r="I23" s="113"/>
      <c r="J23" s="7"/>
      <c r="K23" s="7"/>
      <c r="L23" s="7"/>
      <c r="M23" s="7"/>
      <c r="N23" s="67">
        <f>SUM(N24)</f>
        <v>0</v>
      </c>
    </row>
    <row r="24" spans="1:15" ht="23.1" customHeight="1" x14ac:dyDescent="0.15">
      <c r="A24" s="76"/>
      <c r="B24" s="7"/>
      <c r="C24" s="74"/>
      <c r="D24" s="15"/>
      <c r="E24" s="74"/>
      <c r="F24" s="15"/>
      <c r="G24" s="11"/>
      <c r="H24" s="7" t="s">
        <v>34</v>
      </c>
      <c r="I24" s="7"/>
      <c r="J24" s="77">
        <v>0.1</v>
      </c>
      <c r="K24" s="72"/>
      <c r="L24" s="72"/>
      <c r="M24" s="15"/>
      <c r="N24" s="15">
        <f>SUM(G7*10%)</f>
        <v>0</v>
      </c>
    </row>
    <row r="25" spans="1:15" ht="23.1" customHeight="1" x14ac:dyDescent="0.15">
      <c r="A25" s="7"/>
      <c r="B25" s="7"/>
      <c r="C25" s="74"/>
      <c r="D25" s="15"/>
      <c r="E25" s="74"/>
      <c r="F25" s="15"/>
      <c r="G25" s="11"/>
      <c r="H25" s="74"/>
      <c r="I25" s="72"/>
      <c r="J25" s="78"/>
      <c r="K25" s="79"/>
      <c r="L25" s="79"/>
      <c r="M25" s="79"/>
      <c r="N25" s="15"/>
    </row>
    <row r="26" spans="1:15" ht="23.1" customHeight="1" x14ac:dyDescent="0.15">
      <c r="A26" s="87"/>
      <c r="B26" s="66"/>
      <c r="C26" s="66"/>
      <c r="D26" s="66"/>
      <c r="E26" s="66"/>
      <c r="F26" s="66"/>
      <c r="G26" s="66"/>
      <c r="H26" s="80" t="s">
        <v>35</v>
      </c>
      <c r="I26" s="72"/>
      <c r="J26" s="72"/>
      <c r="K26" s="72"/>
      <c r="L26" s="72"/>
      <c r="M26" s="72"/>
      <c r="N26" s="67"/>
    </row>
    <row r="27" spans="1:15" ht="23.1" customHeight="1" x14ac:dyDescent="0.15">
      <c r="A27" s="125" t="s">
        <v>36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6"/>
    </row>
    <row r="28" spans="1:15" ht="26.85" customHeight="1" x14ac:dyDescent="0.15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</row>
    <row r="29" spans="1:15" ht="23.1" customHeight="1" x14ac:dyDescent="0.15">
      <c r="A29" s="122" t="s">
        <v>147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</row>
    <row r="30" spans="1:15" ht="23.1" customHeight="1" x14ac:dyDescent="0.15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</row>
    <row r="31" spans="1:15" ht="23.1" customHeight="1" x14ac:dyDescent="0.15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</row>
    <row r="32" spans="1:15" ht="23.1" customHeight="1" x14ac:dyDescent="0.1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</row>
    <row r="33" spans="1:14" ht="23.1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ht="23.1" customHeight="1" x14ac:dyDescent="0.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ht="23.1" customHeight="1" x14ac:dyDescent="0.1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</sheetData>
  <mergeCells count="24">
    <mergeCell ref="O7:P7"/>
    <mergeCell ref="A29:N32"/>
    <mergeCell ref="A12:E12"/>
    <mergeCell ref="A13:B13"/>
    <mergeCell ref="H14:M14"/>
    <mergeCell ref="H15:M15"/>
    <mergeCell ref="A16:B16"/>
    <mergeCell ref="H19:M19"/>
    <mergeCell ref="A21:B21"/>
    <mergeCell ref="H21:M21"/>
    <mergeCell ref="H22:M22"/>
    <mergeCell ref="H23:I23"/>
    <mergeCell ref="A27:N28"/>
    <mergeCell ref="A11:B11"/>
    <mergeCell ref="B5:G5"/>
    <mergeCell ref="H5:N5"/>
    <mergeCell ref="A7:B7"/>
    <mergeCell ref="H7:I7"/>
    <mergeCell ref="A1:N1"/>
    <mergeCell ref="A2:N2"/>
    <mergeCell ref="B3:G3"/>
    <mergeCell ref="H3:N3"/>
    <mergeCell ref="B4:G4"/>
    <mergeCell ref="H4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topLeftCell="A3" zoomScaleNormal="100" workbookViewId="0">
      <selection activeCell="N21" sqref="N21"/>
    </sheetView>
  </sheetViews>
  <sheetFormatPr defaultColWidth="8.875" defaultRowHeight="12" x14ac:dyDescent="0.15"/>
  <cols>
    <col min="1" max="1" width="9.625" style="1" bestFit="1" customWidth="1"/>
    <col min="2" max="2" width="7.625" style="1" customWidth="1"/>
    <col min="3" max="6" width="5.375" style="1" customWidth="1"/>
    <col min="7" max="7" width="9.5" style="1" bestFit="1" customWidth="1"/>
    <col min="8" max="8" width="13.125" style="1" bestFit="1" customWidth="1"/>
    <col min="9" max="9" width="8.5" style="1" bestFit="1" customWidth="1"/>
    <col min="10" max="13" width="4.125" style="1" customWidth="1"/>
    <col min="14" max="14" width="8.5" style="1" bestFit="1" customWidth="1"/>
    <col min="15" max="15" width="11.125" style="1" bestFit="1" customWidth="1"/>
    <col min="16" max="16" width="9.375" style="1" bestFit="1" customWidth="1"/>
    <col min="17" max="17" width="10.125" style="1" customWidth="1"/>
    <col min="18" max="256" width="9" style="1"/>
    <col min="257" max="257" width="23.125" style="1" customWidth="1"/>
    <col min="258" max="258" width="7.625" style="1" customWidth="1"/>
    <col min="259" max="262" width="5.375" style="1" customWidth="1"/>
    <col min="263" max="263" width="14.625" style="1" customWidth="1"/>
    <col min="264" max="264" width="15.625" style="1" customWidth="1"/>
    <col min="265" max="265" width="8.5" style="1" bestFit="1" customWidth="1"/>
    <col min="266" max="269" width="4.125" style="1" customWidth="1"/>
    <col min="270" max="270" width="13.875" style="1" customWidth="1"/>
    <col min="271" max="271" width="11.125" style="1" bestFit="1" customWidth="1"/>
    <col min="272" max="272" width="9" style="1"/>
    <col min="273" max="273" width="10.125" style="1" customWidth="1"/>
    <col min="274" max="512" width="9" style="1"/>
    <col min="513" max="513" width="23.125" style="1" customWidth="1"/>
    <col min="514" max="514" width="7.625" style="1" customWidth="1"/>
    <col min="515" max="518" width="5.375" style="1" customWidth="1"/>
    <col min="519" max="519" width="14.625" style="1" customWidth="1"/>
    <col min="520" max="520" width="15.625" style="1" customWidth="1"/>
    <col min="521" max="521" width="8.5" style="1" bestFit="1" customWidth="1"/>
    <col min="522" max="525" width="4.125" style="1" customWidth="1"/>
    <col min="526" max="526" width="13.875" style="1" customWidth="1"/>
    <col min="527" max="527" width="11.125" style="1" bestFit="1" customWidth="1"/>
    <col min="528" max="528" width="9" style="1"/>
    <col min="529" max="529" width="10.125" style="1" customWidth="1"/>
    <col min="530" max="768" width="9" style="1"/>
    <col min="769" max="769" width="23.125" style="1" customWidth="1"/>
    <col min="770" max="770" width="7.625" style="1" customWidth="1"/>
    <col min="771" max="774" width="5.375" style="1" customWidth="1"/>
    <col min="775" max="775" width="14.625" style="1" customWidth="1"/>
    <col min="776" max="776" width="15.625" style="1" customWidth="1"/>
    <col min="777" max="777" width="8.5" style="1" bestFit="1" customWidth="1"/>
    <col min="778" max="781" width="4.125" style="1" customWidth="1"/>
    <col min="782" max="782" width="13.875" style="1" customWidth="1"/>
    <col min="783" max="783" width="11.125" style="1" bestFit="1" customWidth="1"/>
    <col min="784" max="784" width="9" style="1"/>
    <col min="785" max="785" width="10.125" style="1" customWidth="1"/>
    <col min="786" max="1024" width="9" style="1"/>
    <col min="1025" max="1025" width="23.125" style="1" customWidth="1"/>
    <col min="1026" max="1026" width="7.625" style="1" customWidth="1"/>
    <col min="1027" max="1030" width="5.375" style="1" customWidth="1"/>
    <col min="1031" max="1031" width="14.625" style="1" customWidth="1"/>
    <col min="1032" max="1032" width="15.625" style="1" customWidth="1"/>
    <col min="1033" max="1033" width="8.5" style="1" bestFit="1" customWidth="1"/>
    <col min="1034" max="1037" width="4.125" style="1" customWidth="1"/>
    <col min="1038" max="1038" width="13.875" style="1" customWidth="1"/>
    <col min="1039" max="1039" width="11.125" style="1" bestFit="1" customWidth="1"/>
    <col min="1040" max="1040" width="9" style="1"/>
    <col min="1041" max="1041" width="10.125" style="1" customWidth="1"/>
    <col min="1042" max="1280" width="9" style="1"/>
    <col min="1281" max="1281" width="23.125" style="1" customWidth="1"/>
    <col min="1282" max="1282" width="7.625" style="1" customWidth="1"/>
    <col min="1283" max="1286" width="5.375" style="1" customWidth="1"/>
    <col min="1287" max="1287" width="14.625" style="1" customWidth="1"/>
    <col min="1288" max="1288" width="15.625" style="1" customWidth="1"/>
    <col min="1289" max="1289" width="8.5" style="1" bestFit="1" customWidth="1"/>
    <col min="1290" max="1293" width="4.125" style="1" customWidth="1"/>
    <col min="1294" max="1294" width="13.875" style="1" customWidth="1"/>
    <col min="1295" max="1295" width="11.125" style="1" bestFit="1" customWidth="1"/>
    <col min="1296" max="1296" width="9" style="1"/>
    <col min="1297" max="1297" width="10.125" style="1" customWidth="1"/>
    <col min="1298" max="1536" width="9" style="1"/>
    <col min="1537" max="1537" width="23.125" style="1" customWidth="1"/>
    <col min="1538" max="1538" width="7.625" style="1" customWidth="1"/>
    <col min="1539" max="1542" width="5.375" style="1" customWidth="1"/>
    <col min="1543" max="1543" width="14.625" style="1" customWidth="1"/>
    <col min="1544" max="1544" width="15.625" style="1" customWidth="1"/>
    <col min="1545" max="1545" width="8.5" style="1" bestFit="1" customWidth="1"/>
    <col min="1546" max="1549" width="4.125" style="1" customWidth="1"/>
    <col min="1550" max="1550" width="13.875" style="1" customWidth="1"/>
    <col min="1551" max="1551" width="11.125" style="1" bestFit="1" customWidth="1"/>
    <col min="1552" max="1552" width="9" style="1"/>
    <col min="1553" max="1553" width="10.125" style="1" customWidth="1"/>
    <col min="1554" max="1792" width="9" style="1"/>
    <col min="1793" max="1793" width="23.125" style="1" customWidth="1"/>
    <col min="1794" max="1794" width="7.625" style="1" customWidth="1"/>
    <col min="1795" max="1798" width="5.375" style="1" customWidth="1"/>
    <col min="1799" max="1799" width="14.625" style="1" customWidth="1"/>
    <col min="1800" max="1800" width="15.625" style="1" customWidth="1"/>
    <col min="1801" max="1801" width="8.5" style="1" bestFit="1" customWidth="1"/>
    <col min="1802" max="1805" width="4.125" style="1" customWidth="1"/>
    <col min="1806" max="1806" width="13.875" style="1" customWidth="1"/>
    <col min="1807" max="1807" width="11.125" style="1" bestFit="1" customWidth="1"/>
    <col min="1808" max="1808" width="9" style="1"/>
    <col min="1809" max="1809" width="10.125" style="1" customWidth="1"/>
    <col min="1810" max="2048" width="9" style="1"/>
    <col min="2049" max="2049" width="23.125" style="1" customWidth="1"/>
    <col min="2050" max="2050" width="7.625" style="1" customWidth="1"/>
    <col min="2051" max="2054" width="5.375" style="1" customWidth="1"/>
    <col min="2055" max="2055" width="14.625" style="1" customWidth="1"/>
    <col min="2056" max="2056" width="15.625" style="1" customWidth="1"/>
    <col min="2057" max="2057" width="8.5" style="1" bestFit="1" customWidth="1"/>
    <col min="2058" max="2061" width="4.125" style="1" customWidth="1"/>
    <col min="2062" max="2062" width="13.875" style="1" customWidth="1"/>
    <col min="2063" max="2063" width="11.125" style="1" bestFit="1" customWidth="1"/>
    <col min="2064" max="2064" width="9" style="1"/>
    <col min="2065" max="2065" width="10.125" style="1" customWidth="1"/>
    <col min="2066" max="2304" width="9" style="1"/>
    <col min="2305" max="2305" width="23.125" style="1" customWidth="1"/>
    <col min="2306" max="2306" width="7.625" style="1" customWidth="1"/>
    <col min="2307" max="2310" width="5.375" style="1" customWidth="1"/>
    <col min="2311" max="2311" width="14.625" style="1" customWidth="1"/>
    <col min="2312" max="2312" width="15.625" style="1" customWidth="1"/>
    <col min="2313" max="2313" width="8.5" style="1" bestFit="1" customWidth="1"/>
    <col min="2314" max="2317" width="4.125" style="1" customWidth="1"/>
    <col min="2318" max="2318" width="13.875" style="1" customWidth="1"/>
    <col min="2319" max="2319" width="11.125" style="1" bestFit="1" customWidth="1"/>
    <col min="2320" max="2320" width="9" style="1"/>
    <col min="2321" max="2321" width="10.125" style="1" customWidth="1"/>
    <col min="2322" max="2560" width="9" style="1"/>
    <col min="2561" max="2561" width="23.125" style="1" customWidth="1"/>
    <col min="2562" max="2562" width="7.625" style="1" customWidth="1"/>
    <col min="2563" max="2566" width="5.375" style="1" customWidth="1"/>
    <col min="2567" max="2567" width="14.625" style="1" customWidth="1"/>
    <col min="2568" max="2568" width="15.625" style="1" customWidth="1"/>
    <col min="2569" max="2569" width="8.5" style="1" bestFit="1" customWidth="1"/>
    <col min="2570" max="2573" width="4.125" style="1" customWidth="1"/>
    <col min="2574" max="2574" width="13.875" style="1" customWidth="1"/>
    <col min="2575" max="2575" width="11.125" style="1" bestFit="1" customWidth="1"/>
    <col min="2576" max="2576" width="9" style="1"/>
    <col min="2577" max="2577" width="10.125" style="1" customWidth="1"/>
    <col min="2578" max="2816" width="9" style="1"/>
    <col min="2817" max="2817" width="23.125" style="1" customWidth="1"/>
    <col min="2818" max="2818" width="7.625" style="1" customWidth="1"/>
    <col min="2819" max="2822" width="5.375" style="1" customWidth="1"/>
    <col min="2823" max="2823" width="14.625" style="1" customWidth="1"/>
    <col min="2824" max="2824" width="15.625" style="1" customWidth="1"/>
    <col min="2825" max="2825" width="8.5" style="1" bestFit="1" customWidth="1"/>
    <col min="2826" max="2829" width="4.125" style="1" customWidth="1"/>
    <col min="2830" max="2830" width="13.875" style="1" customWidth="1"/>
    <col min="2831" max="2831" width="11.125" style="1" bestFit="1" customWidth="1"/>
    <col min="2832" max="2832" width="9" style="1"/>
    <col min="2833" max="2833" width="10.125" style="1" customWidth="1"/>
    <col min="2834" max="3072" width="9" style="1"/>
    <col min="3073" max="3073" width="23.125" style="1" customWidth="1"/>
    <col min="3074" max="3074" width="7.625" style="1" customWidth="1"/>
    <col min="3075" max="3078" width="5.375" style="1" customWidth="1"/>
    <col min="3079" max="3079" width="14.625" style="1" customWidth="1"/>
    <col min="3080" max="3080" width="15.625" style="1" customWidth="1"/>
    <col min="3081" max="3081" width="8.5" style="1" bestFit="1" customWidth="1"/>
    <col min="3082" max="3085" width="4.125" style="1" customWidth="1"/>
    <col min="3086" max="3086" width="13.875" style="1" customWidth="1"/>
    <col min="3087" max="3087" width="11.125" style="1" bestFit="1" customWidth="1"/>
    <col min="3088" max="3088" width="9" style="1"/>
    <col min="3089" max="3089" width="10.125" style="1" customWidth="1"/>
    <col min="3090" max="3328" width="9" style="1"/>
    <col min="3329" max="3329" width="23.125" style="1" customWidth="1"/>
    <col min="3330" max="3330" width="7.625" style="1" customWidth="1"/>
    <col min="3331" max="3334" width="5.375" style="1" customWidth="1"/>
    <col min="3335" max="3335" width="14.625" style="1" customWidth="1"/>
    <col min="3336" max="3336" width="15.625" style="1" customWidth="1"/>
    <col min="3337" max="3337" width="8.5" style="1" bestFit="1" customWidth="1"/>
    <col min="3338" max="3341" width="4.125" style="1" customWidth="1"/>
    <col min="3342" max="3342" width="13.875" style="1" customWidth="1"/>
    <col min="3343" max="3343" width="11.125" style="1" bestFit="1" customWidth="1"/>
    <col min="3344" max="3344" width="9" style="1"/>
    <col min="3345" max="3345" width="10.125" style="1" customWidth="1"/>
    <col min="3346" max="3584" width="9" style="1"/>
    <col min="3585" max="3585" width="23.125" style="1" customWidth="1"/>
    <col min="3586" max="3586" width="7.625" style="1" customWidth="1"/>
    <col min="3587" max="3590" width="5.375" style="1" customWidth="1"/>
    <col min="3591" max="3591" width="14.625" style="1" customWidth="1"/>
    <col min="3592" max="3592" width="15.625" style="1" customWidth="1"/>
    <col min="3593" max="3593" width="8.5" style="1" bestFit="1" customWidth="1"/>
    <col min="3594" max="3597" width="4.125" style="1" customWidth="1"/>
    <col min="3598" max="3598" width="13.875" style="1" customWidth="1"/>
    <col min="3599" max="3599" width="11.125" style="1" bestFit="1" customWidth="1"/>
    <col min="3600" max="3600" width="9" style="1"/>
    <col min="3601" max="3601" width="10.125" style="1" customWidth="1"/>
    <col min="3602" max="3840" width="9" style="1"/>
    <col min="3841" max="3841" width="23.125" style="1" customWidth="1"/>
    <col min="3842" max="3842" width="7.625" style="1" customWidth="1"/>
    <col min="3843" max="3846" width="5.375" style="1" customWidth="1"/>
    <col min="3847" max="3847" width="14.625" style="1" customWidth="1"/>
    <col min="3848" max="3848" width="15.625" style="1" customWidth="1"/>
    <col min="3849" max="3849" width="8.5" style="1" bestFit="1" customWidth="1"/>
    <col min="3850" max="3853" width="4.125" style="1" customWidth="1"/>
    <col min="3854" max="3854" width="13.875" style="1" customWidth="1"/>
    <col min="3855" max="3855" width="11.125" style="1" bestFit="1" customWidth="1"/>
    <col min="3856" max="3856" width="9" style="1"/>
    <col min="3857" max="3857" width="10.125" style="1" customWidth="1"/>
    <col min="3858" max="4096" width="9" style="1"/>
    <col min="4097" max="4097" width="23.125" style="1" customWidth="1"/>
    <col min="4098" max="4098" width="7.625" style="1" customWidth="1"/>
    <col min="4099" max="4102" width="5.375" style="1" customWidth="1"/>
    <col min="4103" max="4103" width="14.625" style="1" customWidth="1"/>
    <col min="4104" max="4104" width="15.625" style="1" customWidth="1"/>
    <col min="4105" max="4105" width="8.5" style="1" bestFit="1" customWidth="1"/>
    <col min="4106" max="4109" width="4.125" style="1" customWidth="1"/>
    <col min="4110" max="4110" width="13.875" style="1" customWidth="1"/>
    <col min="4111" max="4111" width="11.125" style="1" bestFit="1" customWidth="1"/>
    <col min="4112" max="4112" width="9" style="1"/>
    <col min="4113" max="4113" width="10.125" style="1" customWidth="1"/>
    <col min="4114" max="4352" width="9" style="1"/>
    <col min="4353" max="4353" width="23.125" style="1" customWidth="1"/>
    <col min="4354" max="4354" width="7.625" style="1" customWidth="1"/>
    <col min="4355" max="4358" width="5.375" style="1" customWidth="1"/>
    <col min="4359" max="4359" width="14.625" style="1" customWidth="1"/>
    <col min="4360" max="4360" width="15.625" style="1" customWidth="1"/>
    <col min="4361" max="4361" width="8.5" style="1" bestFit="1" customWidth="1"/>
    <col min="4362" max="4365" width="4.125" style="1" customWidth="1"/>
    <col min="4366" max="4366" width="13.875" style="1" customWidth="1"/>
    <col min="4367" max="4367" width="11.125" style="1" bestFit="1" customWidth="1"/>
    <col min="4368" max="4368" width="9" style="1"/>
    <col min="4369" max="4369" width="10.125" style="1" customWidth="1"/>
    <col min="4370" max="4608" width="9" style="1"/>
    <col min="4609" max="4609" width="23.125" style="1" customWidth="1"/>
    <col min="4610" max="4610" width="7.625" style="1" customWidth="1"/>
    <col min="4611" max="4614" width="5.375" style="1" customWidth="1"/>
    <col min="4615" max="4615" width="14.625" style="1" customWidth="1"/>
    <col min="4616" max="4616" width="15.625" style="1" customWidth="1"/>
    <col min="4617" max="4617" width="8.5" style="1" bestFit="1" customWidth="1"/>
    <col min="4618" max="4621" width="4.125" style="1" customWidth="1"/>
    <col min="4622" max="4622" width="13.875" style="1" customWidth="1"/>
    <col min="4623" max="4623" width="11.125" style="1" bestFit="1" customWidth="1"/>
    <col min="4624" max="4624" width="9" style="1"/>
    <col min="4625" max="4625" width="10.125" style="1" customWidth="1"/>
    <col min="4626" max="4864" width="9" style="1"/>
    <col min="4865" max="4865" width="23.125" style="1" customWidth="1"/>
    <col min="4866" max="4866" width="7.625" style="1" customWidth="1"/>
    <col min="4867" max="4870" width="5.375" style="1" customWidth="1"/>
    <col min="4871" max="4871" width="14.625" style="1" customWidth="1"/>
    <col min="4872" max="4872" width="15.625" style="1" customWidth="1"/>
    <col min="4873" max="4873" width="8.5" style="1" bestFit="1" customWidth="1"/>
    <col min="4874" max="4877" width="4.125" style="1" customWidth="1"/>
    <col min="4878" max="4878" width="13.875" style="1" customWidth="1"/>
    <col min="4879" max="4879" width="11.125" style="1" bestFit="1" customWidth="1"/>
    <col min="4880" max="4880" width="9" style="1"/>
    <col min="4881" max="4881" width="10.125" style="1" customWidth="1"/>
    <col min="4882" max="5120" width="9" style="1"/>
    <col min="5121" max="5121" width="23.125" style="1" customWidth="1"/>
    <col min="5122" max="5122" width="7.625" style="1" customWidth="1"/>
    <col min="5123" max="5126" width="5.375" style="1" customWidth="1"/>
    <col min="5127" max="5127" width="14.625" style="1" customWidth="1"/>
    <col min="5128" max="5128" width="15.625" style="1" customWidth="1"/>
    <col min="5129" max="5129" width="8.5" style="1" bestFit="1" customWidth="1"/>
    <col min="5130" max="5133" width="4.125" style="1" customWidth="1"/>
    <col min="5134" max="5134" width="13.875" style="1" customWidth="1"/>
    <col min="5135" max="5135" width="11.125" style="1" bestFit="1" customWidth="1"/>
    <col min="5136" max="5136" width="9" style="1"/>
    <col min="5137" max="5137" width="10.125" style="1" customWidth="1"/>
    <col min="5138" max="5376" width="9" style="1"/>
    <col min="5377" max="5377" width="23.125" style="1" customWidth="1"/>
    <col min="5378" max="5378" width="7.625" style="1" customWidth="1"/>
    <col min="5379" max="5382" width="5.375" style="1" customWidth="1"/>
    <col min="5383" max="5383" width="14.625" style="1" customWidth="1"/>
    <col min="5384" max="5384" width="15.625" style="1" customWidth="1"/>
    <col min="5385" max="5385" width="8.5" style="1" bestFit="1" customWidth="1"/>
    <col min="5386" max="5389" width="4.125" style="1" customWidth="1"/>
    <col min="5390" max="5390" width="13.875" style="1" customWidth="1"/>
    <col min="5391" max="5391" width="11.125" style="1" bestFit="1" customWidth="1"/>
    <col min="5392" max="5392" width="9" style="1"/>
    <col min="5393" max="5393" width="10.125" style="1" customWidth="1"/>
    <col min="5394" max="5632" width="9" style="1"/>
    <col min="5633" max="5633" width="23.125" style="1" customWidth="1"/>
    <col min="5634" max="5634" width="7.625" style="1" customWidth="1"/>
    <col min="5635" max="5638" width="5.375" style="1" customWidth="1"/>
    <col min="5639" max="5639" width="14.625" style="1" customWidth="1"/>
    <col min="5640" max="5640" width="15.625" style="1" customWidth="1"/>
    <col min="5641" max="5641" width="8.5" style="1" bestFit="1" customWidth="1"/>
    <col min="5642" max="5645" width="4.125" style="1" customWidth="1"/>
    <col min="5646" max="5646" width="13.875" style="1" customWidth="1"/>
    <col min="5647" max="5647" width="11.125" style="1" bestFit="1" customWidth="1"/>
    <col min="5648" max="5648" width="9" style="1"/>
    <col min="5649" max="5649" width="10.125" style="1" customWidth="1"/>
    <col min="5650" max="5888" width="9" style="1"/>
    <col min="5889" max="5889" width="23.125" style="1" customWidth="1"/>
    <col min="5890" max="5890" width="7.625" style="1" customWidth="1"/>
    <col min="5891" max="5894" width="5.375" style="1" customWidth="1"/>
    <col min="5895" max="5895" width="14.625" style="1" customWidth="1"/>
    <col min="5896" max="5896" width="15.625" style="1" customWidth="1"/>
    <col min="5897" max="5897" width="8.5" style="1" bestFit="1" customWidth="1"/>
    <col min="5898" max="5901" width="4.125" style="1" customWidth="1"/>
    <col min="5902" max="5902" width="13.875" style="1" customWidth="1"/>
    <col min="5903" max="5903" width="11.125" style="1" bestFit="1" customWidth="1"/>
    <col min="5904" max="5904" width="9" style="1"/>
    <col min="5905" max="5905" width="10.125" style="1" customWidth="1"/>
    <col min="5906" max="6144" width="9" style="1"/>
    <col min="6145" max="6145" width="23.125" style="1" customWidth="1"/>
    <col min="6146" max="6146" width="7.625" style="1" customWidth="1"/>
    <col min="6147" max="6150" width="5.375" style="1" customWidth="1"/>
    <col min="6151" max="6151" width="14.625" style="1" customWidth="1"/>
    <col min="6152" max="6152" width="15.625" style="1" customWidth="1"/>
    <col min="6153" max="6153" width="8.5" style="1" bestFit="1" customWidth="1"/>
    <col min="6154" max="6157" width="4.125" style="1" customWidth="1"/>
    <col min="6158" max="6158" width="13.875" style="1" customWidth="1"/>
    <col min="6159" max="6159" width="11.125" style="1" bestFit="1" customWidth="1"/>
    <col min="6160" max="6160" width="9" style="1"/>
    <col min="6161" max="6161" width="10.125" style="1" customWidth="1"/>
    <col min="6162" max="6400" width="9" style="1"/>
    <col min="6401" max="6401" width="23.125" style="1" customWidth="1"/>
    <col min="6402" max="6402" width="7.625" style="1" customWidth="1"/>
    <col min="6403" max="6406" width="5.375" style="1" customWidth="1"/>
    <col min="6407" max="6407" width="14.625" style="1" customWidth="1"/>
    <col min="6408" max="6408" width="15.625" style="1" customWidth="1"/>
    <col min="6409" max="6409" width="8.5" style="1" bestFit="1" customWidth="1"/>
    <col min="6410" max="6413" width="4.125" style="1" customWidth="1"/>
    <col min="6414" max="6414" width="13.875" style="1" customWidth="1"/>
    <col min="6415" max="6415" width="11.125" style="1" bestFit="1" customWidth="1"/>
    <col min="6416" max="6416" width="9" style="1"/>
    <col min="6417" max="6417" width="10.125" style="1" customWidth="1"/>
    <col min="6418" max="6656" width="9" style="1"/>
    <col min="6657" max="6657" width="23.125" style="1" customWidth="1"/>
    <col min="6658" max="6658" width="7.625" style="1" customWidth="1"/>
    <col min="6659" max="6662" width="5.375" style="1" customWidth="1"/>
    <col min="6663" max="6663" width="14.625" style="1" customWidth="1"/>
    <col min="6664" max="6664" width="15.625" style="1" customWidth="1"/>
    <col min="6665" max="6665" width="8.5" style="1" bestFit="1" customWidth="1"/>
    <col min="6666" max="6669" width="4.125" style="1" customWidth="1"/>
    <col min="6670" max="6670" width="13.875" style="1" customWidth="1"/>
    <col min="6671" max="6671" width="11.125" style="1" bestFit="1" customWidth="1"/>
    <col min="6672" max="6672" width="9" style="1"/>
    <col min="6673" max="6673" width="10.125" style="1" customWidth="1"/>
    <col min="6674" max="6912" width="9" style="1"/>
    <col min="6913" max="6913" width="23.125" style="1" customWidth="1"/>
    <col min="6914" max="6914" width="7.625" style="1" customWidth="1"/>
    <col min="6915" max="6918" width="5.375" style="1" customWidth="1"/>
    <col min="6919" max="6919" width="14.625" style="1" customWidth="1"/>
    <col min="6920" max="6920" width="15.625" style="1" customWidth="1"/>
    <col min="6921" max="6921" width="8.5" style="1" bestFit="1" customWidth="1"/>
    <col min="6922" max="6925" width="4.125" style="1" customWidth="1"/>
    <col min="6926" max="6926" width="13.875" style="1" customWidth="1"/>
    <col min="6927" max="6927" width="11.125" style="1" bestFit="1" customWidth="1"/>
    <col min="6928" max="6928" width="9" style="1"/>
    <col min="6929" max="6929" width="10.125" style="1" customWidth="1"/>
    <col min="6930" max="7168" width="9" style="1"/>
    <col min="7169" max="7169" width="23.125" style="1" customWidth="1"/>
    <col min="7170" max="7170" width="7.625" style="1" customWidth="1"/>
    <col min="7171" max="7174" width="5.375" style="1" customWidth="1"/>
    <col min="7175" max="7175" width="14.625" style="1" customWidth="1"/>
    <col min="7176" max="7176" width="15.625" style="1" customWidth="1"/>
    <col min="7177" max="7177" width="8.5" style="1" bestFit="1" customWidth="1"/>
    <col min="7178" max="7181" width="4.125" style="1" customWidth="1"/>
    <col min="7182" max="7182" width="13.875" style="1" customWidth="1"/>
    <col min="7183" max="7183" width="11.125" style="1" bestFit="1" customWidth="1"/>
    <col min="7184" max="7184" width="9" style="1"/>
    <col min="7185" max="7185" width="10.125" style="1" customWidth="1"/>
    <col min="7186" max="7424" width="9" style="1"/>
    <col min="7425" max="7425" width="23.125" style="1" customWidth="1"/>
    <col min="7426" max="7426" width="7.625" style="1" customWidth="1"/>
    <col min="7427" max="7430" width="5.375" style="1" customWidth="1"/>
    <col min="7431" max="7431" width="14.625" style="1" customWidth="1"/>
    <col min="7432" max="7432" width="15.625" style="1" customWidth="1"/>
    <col min="7433" max="7433" width="8.5" style="1" bestFit="1" customWidth="1"/>
    <col min="7434" max="7437" width="4.125" style="1" customWidth="1"/>
    <col min="7438" max="7438" width="13.875" style="1" customWidth="1"/>
    <col min="7439" max="7439" width="11.125" style="1" bestFit="1" customWidth="1"/>
    <col min="7440" max="7440" width="9" style="1"/>
    <col min="7441" max="7441" width="10.125" style="1" customWidth="1"/>
    <col min="7442" max="7680" width="9" style="1"/>
    <col min="7681" max="7681" width="23.125" style="1" customWidth="1"/>
    <col min="7682" max="7682" width="7.625" style="1" customWidth="1"/>
    <col min="7683" max="7686" width="5.375" style="1" customWidth="1"/>
    <col min="7687" max="7687" width="14.625" style="1" customWidth="1"/>
    <col min="7688" max="7688" width="15.625" style="1" customWidth="1"/>
    <col min="7689" max="7689" width="8.5" style="1" bestFit="1" customWidth="1"/>
    <col min="7690" max="7693" width="4.125" style="1" customWidth="1"/>
    <col min="7694" max="7694" width="13.875" style="1" customWidth="1"/>
    <col min="7695" max="7695" width="11.125" style="1" bestFit="1" customWidth="1"/>
    <col min="7696" max="7696" width="9" style="1"/>
    <col min="7697" max="7697" width="10.125" style="1" customWidth="1"/>
    <col min="7698" max="7936" width="9" style="1"/>
    <col min="7937" max="7937" width="23.125" style="1" customWidth="1"/>
    <col min="7938" max="7938" width="7.625" style="1" customWidth="1"/>
    <col min="7939" max="7942" width="5.375" style="1" customWidth="1"/>
    <col min="7943" max="7943" width="14.625" style="1" customWidth="1"/>
    <col min="7944" max="7944" width="15.625" style="1" customWidth="1"/>
    <col min="7945" max="7945" width="8.5" style="1" bestFit="1" customWidth="1"/>
    <col min="7946" max="7949" width="4.125" style="1" customWidth="1"/>
    <col min="7950" max="7950" width="13.875" style="1" customWidth="1"/>
    <col min="7951" max="7951" width="11.125" style="1" bestFit="1" customWidth="1"/>
    <col min="7952" max="7952" width="9" style="1"/>
    <col min="7953" max="7953" width="10.125" style="1" customWidth="1"/>
    <col min="7954" max="8192" width="9" style="1"/>
    <col min="8193" max="8193" width="23.125" style="1" customWidth="1"/>
    <col min="8194" max="8194" width="7.625" style="1" customWidth="1"/>
    <col min="8195" max="8198" width="5.375" style="1" customWidth="1"/>
    <col min="8199" max="8199" width="14.625" style="1" customWidth="1"/>
    <col min="8200" max="8200" width="15.625" style="1" customWidth="1"/>
    <col min="8201" max="8201" width="8.5" style="1" bestFit="1" customWidth="1"/>
    <col min="8202" max="8205" width="4.125" style="1" customWidth="1"/>
    <col min="8206" max="8206" width="13.875" style="1" customWidth="1"/>
    <col min="8207" max="8207" width="11.125" style="1" bestFit="1" customWidth="1"/>
    <col min="8208" max="8208" width="9" style="1"/>
    <col min="8209" max="8209" width="10.125" style="1" customWidth="1"/>
    <col min="8210" max="8448" width="9" style="1"/>
    <col min="8449" max="8449" width="23.125" style="1" customWidth="1"/>
    <col min="8450" max="8450" width="7.625" style="1" customWidth="1"/>
    <col min="8451" max="8454" width="5.375" style="1" customWidth="1"/>
    <col min="8455" max="8455" width="14.625" style="1" customWidth="1"/>
    <col min="8456" max="8456" width="15.625" style="1" customWidth="1"/>
    <col min="8457" max="8457" width="8.5" style="1" bestFit="1" customWidth="1"/>
    <col min="8458" max="8461" width="4.125" style="1" customWidth="1"/>
    <col min="8462" max="8462" width="13.875" style="1" customWidth="1"/>
    <col min="8463" max="8463" width="11.125" style="1" bestFit="1" customWidth="1"/>
    <col min="8464" max="8464" width="9" style="1"/>
    <col min="8465" max="8465" width="10.125" style="1" customWidth="1"/>
    <col min="8466" max="8704" width="9" style="1"/>
    <col min="8705" max="8705" width="23.125" style="1" customWidth="1"/>
    <col min="8706" max="8706" width="7.625" style="1" customWidth="1"/>
    <col min="8707" max="8710" width="5.375" style="1" customWidth="1"/>
    <col min="8711" max="8711" width="14.625" style="1" customWidth="1"/>
    <col min="8712" max="8712" width="15.625" style="1" customWidth="1"/>
    <col min="8713" max="8713" width="8.5" style="1" bestFit="1" customWidth="1"/>
    <col min="8714" max="8717" width="4.125" style="1" customWidth="1"/>
    <col min="8718" max="8718" width="13.875" style="1" customWidth="1"/>
    <col min="8719" max="8719" width="11.125" style="1" bestFit="1" customWidth="1"/>
    <col min="8720" max="8720" width="9" style="1"/>
    <col min="8721" max="8721" width="10.125" style="1" customWidth="1"/>
    <col min="8722" max="8960" width="9" style="1"/>
    <col min="8961" max="8961" width="23.125" style="1" customWidth="1"/>
    <col min="8962" max="8962" width="7.625" style="1" customWidth="1"/>
    <col min="8963" max="8966" width="5.375" style="1" customWidth="1"/>
    <col min="8967" max="8967" width="14.625" style="1" customWidth="1"/>
    <col min="8968" max="8968" width="15.625" style="1" customWidth="1"/>
    <col min="8969" max="8969" width="8.5" style="1" bestFit="1" customWidth="1"/>
    <col min="8970" max="8973" width="4.125" style="1" customWidth="1"/>
    <col min="8974" max="8974" width="13.875" style="1" customWidth="1"/>
    <col min="8975" max="8975" width="11.125" style="1" bestFit="1" customWidth="1"/>
    <col min="8976" max="8976" width="9" style="1"/>
    <col min="8977" max="8977" width="10.125" style="1" customWidth="1"/>
    <col min="8978" max="9216" width="9" style="1"/>
    <col min="9217" max="9217" width="23.125" style="1" customWidth="1"/>
    <col min="9218" max="9218" width="7.625" style="1" customWidth="1"/>
    <col min="9219" max="9222" width="5.375" style="1" customWidth="1"/>
    <col min="9223" max="9223" width="14.625" style="1" customWidth="1"/>
    <col min="9224" max="9224" width="15.625" style="1" customWidth="1"/>
    <col min="9225" max="9225" width="8.5" style="1" bestFit="1" customWidth="1"/>
    <col min="9226" max="9229" width="4.125" style="1" customWidth="1"/>
    <col min="9230" max="9230" width="13.875" style="1" customWidth="1"/>
    <col min="9231" max="9231" width="11.125" style="1" bestFit="1" customWidth="1"/>
    <col min="9232" max="9232" width="9" style="1"/>
    <col min="9233" max="9233" width="10.125" style="1" customWidth="1"/>
    <col min="9234" max="9472" width="9" style="1"/>
    <col min="9473" max="9473" width="23.125" style="1" customWidth="1"/>
    <col min="9474" max="9474" width="7.625" style="1" customWidth="1"/>
    <col min="9475" max="9478" width="5.375" style="1" customWidth="1"/>
    <col min="9479" max="9479" width="14.625" style="1" customWidth="1"/>
    <col min="9480" max="9480" width="15.625" style="1" customWidth="1"/>
    <col min="9481" max="9481" width="8.5" style="1" bestFit="1" customWidth="1"/>
    <col min="9482" max="9485" width="4.125" style="1" customWidth="1"/>
    <col min="9486" max="9486" width="13.875" style="1" customWidth="1"/>
    <col min="9487" max="9487" width="11.125" style="1" bestFit="1" customWidth="1"/>
    <col min="9488" max="9488" width="9" style="1"/>
    <col min="9489" max="9489" width="10.125" style="1" customWidth="1"/>
    <col min="9490" max="9728" width="9" style="1"/>
    <col min="9729" max="9729" width="23.125" style="1" customWidth="1"/>
    <col min="9730" max="9730" width="7.625" style="1" customWidth="1"/>
    <col min="9731" max="9734" width="5.375" style="1" customWidth="1"/>
    <col min="9735" max="9735" width="14.625" style="1" customWidth="1"/>
    <col min="9736" max="9736" width="15.625" style="1" customWidth="1"/>
    <col min="9737" max="9737" width="8.5" style="1" bestFit="1" customWidth="1"/>
    <col min="9738" max="9741" width="4.125" style="1" customWidth="1"/>
    <col min="9742" max="9742" width="13.875" style="1" customWidth="1"/>
    <col min="9743" max="9743" width="11.125" style="1" bestFit="1" customWidth="1"/>
    <col min="9744" max="9744" width="9" style="1"/>
    <col min="9745" max="9745" width="10.125" style="1" customWidth="1"/>
    <col min="9746" max="9984" width="9" style="1"/>
    <col min="9985" max="9985" width="23.125" style="1" customWidth="1"/>
    <col min="9986" max="9986" width="7.625" style="1" customWidth="1"/>
    <col min="9987" max="9990" width="5.375" style="1" customWidth="1"/>
    <col min="9991" max="9991" width="14.625" style="1" customWidth="1"/>
    <col min="9992" max="9992" width="15.625" style="1" customWidth="1"/>
    <col min="9993" max="9993" width="8.5" style="1" bestFit="1" customWidth="1"/>
    <col min="9994" max="9997" width="4.125" style="1" customWidth="1"/>
    <col min="9998" max="9998" width="13.875" style="1" customWidth="1"/>
    <col min="9999" max="9999" width="11.125" style="1" bestFit="1" customWidth="1"/>
    <col min="10000" max="10000" width="9" style="1"/>
    <col min="10001" max="10001" width="10.125" style="1" customWidth="1"/>
    <col min="10002" max="10240" width="9" style="1"/>
    <col min="10241" max="10241" width="23.125" style="1" customWidth="1"/>
    <col min="10242" max="10242" width="7.625" style="1" customWidth="1"/>
    <col min="10243" max="10246" width="5.375" style="1" customWidth="1"/>
    <col min="10247" max="10247" width="14.625" style="1" customWidth="1"/>
    <col min="10248" max="10248" width="15.625" style="1" customWidth="1"/>
    <col min="10249" max="10249" width="8.5" style="1" bestFit="1" customWidth="1"/>
    <col min="10250" max="10253" width="4.125" style="1" customWidth="1"/>
    <col min="10254" max="10254" width="13.875" style="1" customWidth="1"/>
    <col min="10255" max="10255" width="11.125" style="1" bestFit="1" customWidth="1"/>
    <col min="10256" max="10256" width="9" style="1"/>
    <col min="10257" max="10257" width="10.125" style="1" customWidth="1"/>
    <col min="10258" max="10496" width="9" style="1"/>
    <col min="10497" max="10497" width="23.125" style="1" customWidth="1"/>
    <col min="10498" max="10498" width="7.625" style="1" customWidth="1"/>
    <col min="10499" max="10502" width="5.375" style="1" customWidth="1"/>
    <col min="10503" max="10503" width="14.625" style="1" customWidth="1"/>
    <col min="10504" max="10504" width="15.625" style="1" customWidth="1"/>
    <col min="10505" max="10505" width="8.5" style="1" bestFit="1" customWidth="1"/>
    <col min="10506" max="10509" width="4.125" style="1" customWidth="1"/>
    <col min="10510" max="10510" width="13.875" style="1" customWidth="1"/>
    <col min="10511" max="10511" width="11.125" style="1" bestFit="1" customWidth="1"/>
    <col min="10512" max="10512" width="9" style="1"/>
    <col min="10513" max="10513" width="10.125" style="1" customWidth="1"/>
    <col min="10514" max="10752" width="9" style="1"/>
    <col min="10753" max="10753" width="23.125" style="1" customWidth="1"/>
    <col min="10754" max="10754" width="7.625" style="1" customWidth="1"/>
    <col min="10755" max="10758" width="5.375" style="1" customWidth="1"/>
    <col min="10759" max="10759" width="14.625" style="1" customWidth="1"/>
    <col min="10760" max="10760" width="15.625" style="1" customWidth="1"/>
    <col min="10761" max="10761" width="8.5" style="1" bestFit="1" customWidth="1"/>
    <col min="10762" max="10765" width="4.125" style="1" customWidth="1"/>
    <col min="10766" max="10766" width="13.875" style="1" customWidth="1"/>
    <col min="10767" max="10767" width="11.125" style="1" bestFit="1" customWidth="1"/>
    <col min="10768" max="10768" width="9" style="1"/>
    <col min="10769" max="10769" width="10.125" style="1" customWidth="1"/>
    <col min="10770" max="11008" width="9" style="1"/>
    <col min="11009" max="11009" width="23.125" style="1" customWidth="1"/>
    <col min="11010" max="11010" width="7.625" style="1" customWidth="1"/>
    <col min="11011" max="11014" width="5.375" style="1" customWidth="1"/>
    <col min="11015" max="11015" width="14.625" style="1" customWidth="1"/>
    <col min="11016" max="11016" width="15.625" style="1" customWidth="1"/>
    <col min="11017" max="11017" width="8.5" style="1" bestFit="1" customWidth="1"/>
    <col min="11018" max="11021" width="4.125" style="1" customWidth="1"/>
    <col min="11022" max="11022" width="13.875" style="1" customWidth="1"/>
    <col min="11023" max="11023" width="11.125" style="1" bestFit="1" customWidth="1"/>
    <col min="11024" max="11024" width="9" style="1"/>
    <col min="11025" max="11025" width="10.125" style="1" customWidth="1"/>
    <col min="11026" max="11264" width="9" style="1"/>
    <col min="11265" max="11265" width="23.125" style="1" customWidth="1"/>
    <col min="11266" max="11266" width="7.625" style="1" customWidth="1"/>
    <col min="11267" max="11270" width="5.375" style="1" customWidth="1"/>
    <col min="11271" max="11271" width="14.625" style="1" customWidth="1"/>
    <col min="11272" max="11272" width="15.625" style="1" customWidth="1"/>
    <col min="11273" max="11273" width="8.5" style="1" bestFit="1" customWidth="1"/>
    <col min="11274" max="11277" width="4.125" style="1" customWidth="1"/>
    <col min="11278" max="11278" width="13.875" style="1" customWidth="1"/>
    <col min="11279" max="11279" width="11.125" style="1" bestFit="1" customWidth="1"/>
    <col min="11280" max="11280" width="9" style="1"/>
    <col min="11281" max="11281" width="10.125" style="1" customWidth="1"/>
    <col min="11282" max="11520" width="9" style="1"/>
    <col min="11521" max="11521" width="23.125" style="1" customWidth="1"/>
    <col min="11522" max="11522" width="7.625" style="1" customWidth="1"/>
    <col min="11523" max="11526" width="5.375" style="1" customWidth="1"/>
    <col min="11527" max="11527" width="14.625" style="1" customWidth="1"/>
    <col min="11528" max="11528" width="15.625" style="1" customWidth="1"/>
    <col min="11529" max="11529" width="8.5" style="1" bestFit="1" customWidth="1"/>
    <col min="11530" max="11533" width="4.125" style="1" customWidth="1"/>
    <col min="11534" max="11534" width="13.875" style="1" customWidth="1"/>
    <col min="11535" max="11535" width="11.125" style="1" bestFit="1" customWidth="1"/>
    <col min="11536" max="11536" width="9" style="1"/>
    <col min="11537" max="11537" width="10.125" style="1" customWidth="1"/>
    <col min="11538" max="11776" width="9" style="1"/>
    <col min="11777" max="11777" width="23.125" style="1" customWidth="1"/>
    <col min="11778" max="11778" width="7.625" style="1" customWidth="1"/>
    <col min="11779" max="11782" width="5.375" style="1" customWidth="1"/>
    <col min="11783" max="11783" width="14.625" style="1" customWidth="1"/>
    <col min="11784" max="11784" width="15.625" style="1" customWidth="1"/>
    <col min="11785" max="11785" width="8.5" style="1" bestFit="1" customWidth="1"/>
    <col min="11786" max="11789" width="4.125" style="1" customWidth="1"/>
    <col min="11790" max="11790" width="13.875" style="1" customWidth="1"/>
    <col min="11791" max="11791" width="11.125" style="1" bestFit="1" customWidth="1"/>
    <col min="11792" max="11792" width="9" style="1"/>
    <col min="11793" max="11793" width="10.125" style="1" customWidth="1"/>
    <col min="11794" max="12032" width="9" style="1"/>
    <col min="12033" max="12033" width="23.125" style="1" customWidth="1"/>
    <col min="12034" max="12034" width="7.625" style="1" customWidth="1"/>
    <col min="12035" max="12038" width="5.375" style="1" customWidth="1"/>
    <col min="12039" max="12039" width="14.625" style="1" customWidth="1"/>
    <col min="12040" max="12040" width="15.625" style="1" customWidth="1"/>
    <col min="12041" max="12041" width="8.5" style="1" bestFit="1" customWidth="1"/>
    <col min="12042" max="12045" width="4.125" style="1" customWidth="1"/>
    <col min="12046" max="12046" width="13.875" style="1" customWidth="1"/>
    <col min="12047" max="12047" width="11.125" style="1" bestFit="1" customWidth="1"/>
    <col min="12048" max="12048" width="9" style="1"/>
    <col min="12049" max="12049" width="10.125" style="1" customWidth="1"/>
    <col min="12050" max="12288" width="9" style="1"/>
    <col min="12289" max="12289" width="23.125" style="1" customWidth="1"/>
    <col min="12290" max="12290" width="7.625" style="1" customWidth="1"/>
    <col min="12291" max="12294" width="5.375" style="1" customWidth="1"/>
    <col min="12295" max="12295" width="14.625" style="1" customWidth="1"/>
    <col min="12296" max="12296" width="15.625" style="1" customWidth="1"/>
    <col min="12297" max="12297" width="8.5" style="1" bestFit="1" customWidth="1"/>
    <col min="12298" max="12301" width="4.125" style="1" customWidth="1"/>
    <col min="12302" max="12302" width="13.875" style="1" customWidth="1"/>
    <col min="12303" max="12303" width="11.125" style="1" bestFit="1" customWidth="1"/>
    <col min="12304" max="12304" width="9" style="1"/>
    <col min="12305" max="12305" width="10.125" style="1" customWidth="1"/>
    <col min="12306" max="12544" width="9" style="1"/>
    <col min="12545" max="12545" width="23.125" style="1" customWidth="1"/>
    <col min="12546" max="12546" width="7.625" style="1" customWidth="1"/>
    <col min="12547" max="12550" width="5.375" style="1" customWidth="1"/>
    <col min="12551" max="12551" width="14.625" style="1" customWidth="1"/>
    <col min="12552" max="12552" width="15.625" style="1" customWidth="1"/>
    <col min="12553" max="12553" width="8.5" style="1" bestFit="1" customWidth="1"/>
    <col min="12554" max="12557" width="4.125" style="1" customWidth="1"/>
    <col min="12558" max="12558" width="13.875" style="1" customWidth="1"/>
    <col min="12559" max="12559" width="11.125" style="1" bestFit="1" customWidth="1"/>
    <col min="12560" max="12560" width="9" style="1"/>
    <col min="12561" max="12561" width="10.125" style="1" customWidth="1"/>
    <col min="12562" max="12800" width="9" style="1"/>
    <col min="12801" max="12801" width="23.125" style="1" customWidth="1"/>
    <col min="12802" max="12802" width="7.625" style="1" customWidth="1"/>
    <col min="12803" max="12806" width="5.375" style="1" customWidth="1"/>
    <col min="12807" max="12807" width="14.625" style="1" customWidth="1"/>
    <col min="12808" max="12808" width="15.625" style="1" customWidth="1"/>
    <col min="12809" max="12809" width="8.5" style="1" bestFit="1" customWidth="1"/>
    <col min="12810" max="12813" width="4.125" style="1" customWidth="1"/>
    <col min="12814" max="12814" width="13.875" style="1" customWidth="1"/>
    <col min="12815" max="12815" width="11.125" style="1" bestFit="1" customWidth="1"/>
    <col min="12816" max="12816" width="9" style="1"/>
    <col min="12817" max="12817" width="10.125" style="1" customWidth="1"/>
    <col min="12818" max="13056" width="9" style="1"/>
    <col min="13057" max="13057" width="23.125" style="1" customWidth="1"/>
    <col min="13058" max="13058" width="7.625" style="1" customWidth="1"/>
    <col min="13059" max="13062" width="5.375" style="1" customWidth="1"/>
    <col min="13063" max="13063" width="14.625" style="1" customWidth="1"/>
    <col min="13064" max="13064" width="15.625" style="1" customWidth="1"/>
    <col min="13065" max="13065" width="8.5" style="1" bestFit="1" customWidth="1"/>
    <col min="13066" max="13069" width="4.125" style="1" customWidth="1"/>
    <col min="13070" max="13070" width="13.875" style="1" customWidth="1"/>
    <col min="13071" max="13071" width="11.125" style="1" bestFit="1" customWidth="1"/>
    <col min="13072" max="13072" width="9" style="1"/>
    <col min="13073" max="13073" width="10.125" style="1" customWidth="1"/>
    <col min="13074" max="13312" width="9" style="1"/>
    <col min="13313" max="13313" width="23.125" style="1" customWidth="1"/>
    <col min="13314" max="13314" width="7.625" style="1" customWidth="1"/>
    <col min="13315" max="13318" width="5.375" style="1" customWidth="1"/>
    <col min="13319" max="13319" width="14.625" style="1" customWidth="1"/>
    <col min="13320" max="13320" width="15.625" style="1" customWidth="1"/>
    <col min="13321" max="13321" width="8.5" style="1" bestFit="1" customWidth="1"/>
    <col min="13322" max="13325" width="4.125" style="1" customWidth="1"/>
    <col min="13326" max="13326" width="13.875" style="1" customWidth="1"/>
    <col min="13327" max="13327" width="11.125" style="1" bestFit="1" customWidth="1"/>
    <col min="13328" max="13328" width="9" style="1"/>
    <col min="13329" max="13329" width="10.125" style="1" customWidth="1"/>
    <col min="13330" max="13568" width="9" style="1"/>
    <col min="13569" max="13569" width="23.125" style="1" customWidth="1"/>
    <col min="13570" max="13570" width="7.625" style="1" customWidth="1"/>
    <col min="13571" max="13574" width="5.375" style="1" customWidth="1"/>
    <col min="13575" max="13575" width="14.625" style="1" customWidth="1"/>
    <col min="13576" max="13576" width="15.625" style="1" customWidth="1"/>
    <col min="13577" max="13577" width="8.5" style="1" bestFit="1" customWidth="1"/>
    <col min="13578" max="13581" width="4.125" style="1" customWidth="1"/>
    <col min="13582" max="13582" width="13.875" style="1" customWidth="1"/>
    <col min="13583" max="13583" width="11.125" style="1" bestFit="1" customWidth="1"/>
    <col min="13584" max="13584" width="9" style="1"/>
    <col min="13585" max="13585" width="10.125" style="1" customWidth="1"/>
    <col min="13586" max="13824" width="9" style="1"/>
    <col min="13825" max="13825" width="23.125" style="1" customWidth="1"/>
    <col min="13826" max="13826" width="7.625" style="1" customWidth="1"/>
    <col min="13827" max="13830" width="5.375" style="1" customWidth="1"/>
    <col min="13831" max="13831" width="14.625" style="1" customWidth="1"/>
    <col min="13832" max="13832" width="15.625" style="1" customWidth="1"/>
    <col min="13833" max="13833" width="8.5" style="1" bestFit="1" customWidth="1"/>
    <col min="13834" max="13837" width="4.125" style="1" customWidth="1"/>
    <col min="13838" max="13838" width="13.875" style="1" customWidth="1"/>
    <col min="13839" max="13839" width="11.125" style="1" bestFit="1" customWidth="1"/>
    <col min="13840" max="13840" width="9" style="1"/>
    <col min="13841" max="13841" width="10.125" style="1" customWidth="1"/>
    <col min="13842" max="14080" width="9" style="1"/>
    <col min="14081" max="14081" width="23.125" style="1" customWidth="1"/>
    <col min="14082" max="14082" width="7.625" style="1" customWidth="1"/>
    <col min="14083" max="14086" width="5.375" style="1" customWidth="1"/>
    <col min="14087" max="14087" width="14.625" style="1" customWidth="1"/>
    <col min="14088" max="14088" width="15.625" style="1" customWidth="1"/>
    <col min="14089" max="14089" width="8.5" style="1" bestFit="1" customWidth="1"/>
    <col min="14090" max="14093" width="4.125" style="1" customWidth="1"/>
    <col min="14094" max="14094" width="13.875" style="1" customWidth="1"/>
    <col min="14095" max="14095" width="11.125" style="1" bestFit="1" customWidth="1"/>
    <col min="14096" max="14096" width="9" style="1"/>
    <col min="14097" max="14097" width="10.125" style="1" customWidth="1"/>
    <col min="14098" max="14336" width="9" style="1"/>
    <col min="14337" max="14337" width="23.125" style="1" customWidth="1"/>
    <col min="14338" max="14338" width="7.625" style="1" customWidth="1"/>
    <col min="14339" max="14342" width="5.375" style="1" customWidth="1"/>
    <col min="14343" max="14343" width="14.625" style="1" customWidth="1"/>
    <col min="14344" max="14344" width="15.625" style="1" customWidth="1"/>
    <col min="14345" max="14345" width="8.5" style="1" bestFit="1" customWidth="1"/>
    <col min="14346" max="14349" width="4.125" style="1" customWidth="1"/>
    <col min="14350" max="14350" width="13.875" style="1" customWidth="1"/>
    <col min="14351" max="14351" width="11.125" style="1" bestFit="1" customWidth="1"/>
    <col min="14352" max="14352" width="9" style="1"/>
    <col min="14353" max="14353" width="10.125" style="1" customWidth="1"/>
    <col min="14354" max="14592" width="9" style="1"/>
    <col min="14593" max="14593" width="23.125" style="1" customWidth="1"/>
    <col min="14594" max="14594" width="7.625" style="1" customWidth="1"/>
    <col min="14595" max="14598" width="5.375" style="1" customWidth="1"/>
    <col min="14599" max="14599" width="14.625" style="1" customWidth="1"/>
    <col min="14600" max="14600" width="15.625" style="1" customWidth="1"/>
    <col min="14601" max="14601" width="8.5" style="1" bestFit="1" customWidth="1"/>
    <col min="14602" max="14605" width="4.125" style="1" customWidth="1"/>
    <col min="14606" max="14606" width="13.875" style="1" customWidth="1"/>
    <col min="14607" max="14607" width="11.125" style="1" bestFit="1" customWidth="1"/>
    <col min="14608" max="14608" width="9" style="1"/>
    <col min="14609" max="14609" width="10.125" style="1" customWidth="1"/>
    <col min="14610" max="14848" width="9" style="1"/>
    <col min="14849" max="14849" width="23.125" style="1" customWidth="1"/>
    <col min="14850" max="14850" width="7.625" style="1" customWidth="1"/>
    <col min="14851" max="14854" width="5.375" style="1" customWidth="1"/>
    <col min="14855" max="14855" width="14.625" style="1" customWidth="1"/>
    <col min="14856" max="14856" width="15.625" style="1" customWidth="1"/>
    <col min="14857" max="14857" width="8.5" style="1" bestFit="1" customWidth="1"/>
    <col min="14858" max="14861" width="4.125" style="1" customWidth="1"/>
    <col min="14862" max="14862" width="13.875" style="1" customWidth="1"/>
    <col min="14863" max="14863" width="11.125" style="1" bestFit="1" customWidth="1"/>
    <col min="14864" max="14864" width="9" style="1"/>
    <col min="14865" max="14865" width="10.125" style="1" customWidth="1"/>
    <col min="14866" max="15104" width="9" style="1"/>
    <col min="15105" max="15105" width="23.125" style="1" customWidth="1"/>
    <col min="15106" max="15106" width="7.625" style="1" customWidth="1"/>
    <col min="15107" max="15110" width="5.375" style="1" customWidth="1"/>
    <col min="15111" max="15111" width="14.625" style="1" customWidth="1"/>
    <col min="15112" max="15112" width="15.625" style="1" customWidth="1"/>
    <col min="15113" max="15113" width="8.5" style="1" bestFit="1" customWidth="1"/>
    <col min="15114" max="15117" width="4.125" style="1" customWidth="1"/>
    <col min="15118" max="15118" width="13.875" style="1" customWidth="1"/>
    <col min="15119" max="15119" width="11.125" style="1" bestFit="1" customWidth="1"/>
    <col min="15120" max="15120" width="9" style="1"/>
    <col min="15121" max="15121" width="10.125" style="1" customWidth="1"/>
    <col min="15122" max="15360" width="9" style="1"/>
    <col min="15361" max="15361" width="23.125" style="1" customWidth="1"/>
    <col min="15362" max="15362" width="7.625" style="1" customWidth="1"/>
    <col min="15363" max="15366" width="5.375" style="1" customWidth="1"/>
    <col min="15367" max="15367" width="14.625" style="1" customWidth="1"/>
    <col min="15368" max="15368" width="15.625" style="1" customWidth="1"/>
    <col min="15369" max="15369" width="8.5" style="1" bestFit="1" customWidth="1"/>
    <col min="15370" max="15373" width="4.125" style="1" customWidth="1"/>
    <col min="15374" max="15374" width="13.875" style="1" customWidth="1"/>
    <col min="15375" max="15375" width="11.125" style="1" bestFit="1" customWidth="1"/>
    <col min="15376" max="15376" width="9" style="1"/>
    <col min="15377" max="15377" width="10.125" style="1" customWidth="1"/>
    <col min="15378" max="15616" width="9" style="1"/>
    <col min="15617" max="15617" width="23.125" style="1" customWidth="1"/>
    <col min="15618" max="15618" width="7.625" style="1" customWidth="1"/>
    <col min="15619" max="15622" width="5.375" style="1" customWidth="1"/>
    <col min="15623" max="15623" width="14.625" style="1" customWidth="1"/>
    <col min="15624" max="15624" width="15.625" style="1" customWidth="1"/>
    <col min="15625" max="15625" width="8.5" style="1" bestFit="1" customWidth="1"/>
    <col min="15626" max="15629" width="4.125" style="1" customWidth="1"/>
    <col min="15630" max="15630" width="13.875" style="1" customWidth="1"/>
    <col min="15631" max="15631" width="11.125" style="1" bestFit="1" customWidth="1"/>
    <col min="15632" max="15632" width="9" style="1"/>
    <col min="15633" max="15633" width="10.125" style="1" customWidth="1"/>
    <col min="15634" max="15872" width="9" style="1"/>
    <col min="15873" max="15873" width="23.125" style="1" customWidth="1"/>
    <col min="15874" max="15874" width="7.625" style="1" customWidth="1"/>
    <col min="15875" max="15878" width="5.375" style="1" customWidth="1"/>
    <col min="15879" max="15879" width="14.625" style="1" customWidth="1"/>
    <col min="15880" max="15880" width="15.625" style="1" customWidth="1"/>
    <col min="15881" max="15881" width="8.5" style="1" bestFit="1" customWidth="1"/>
    <col min="15882" max="15885" width="4.125" style="1" customWidth="1"/>
    <col min="15886" max="15886" width="13.875" style="1" customWidth="1"/>
    <col min="15887" max="15887" width="11.125" style="1" bestFit="1" customWidth="1"/>
    <col min="15888" max="15888" width="9" style="1"/>
    <col min="15889" max="15889" width="10.125" style="1" customWidth="1"/>
    <col min="15890" max="16128" width="9" style="1"/>
    <col min="16129" max="16129" width="23.125" style="1" customWidth="1"/>
    <col min="16130" max="16130" width="7.625" style="1" customWidth="1"/>
    <col min="16131" max="16134" width="5.375" style="1" customWidth="1"/>
    <col min="16135" max="16135" width="14.625" style="1" customWidth="1"/>
    <col min="16136" max="16136" width="15.625" style="1" customWidth="1"/>
    <col min="16137" max="16137" width="8.5" style="1" bestFit="1" customWidth="1"/>
    <col min="16138" max="16141" width="4.125" style="1" customWidth="1"/>
    <col min="16142" max="16142" width="13.875" style="1" customWidth="1"/>
    <col min="16143" max="16143" width="11.125" style="1" bestFit="1" customWidth="1"/>
    <col min="16144" max="16144" width="9" style="1"/>
    <col min="16145" max="16145" width="10.125" style="1" customWidth="1"/>
    <col min="16146" max="16384" width="9" style="1"/>
  </cols>
  <sheetData>
    <row r="1" spans="1:21" ht="23.1" customHeight="1" x14ac:dyDescent="0.15">
      <c r="A1" s="116" t="s">
        <v>184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21" ht="20.25" customHeight="1" x14ac:dyDescent="0.15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1" ht="23.1" customHeight="1" x14ac:dyDescent="0.15">
      <c r="A3" s="63" t="s">
        <v>118</v>
      </c>
      <c r="B3" s="111" t="s">
        <v>149</v>
      </c>
      <c r="C3" s="111"/>
      <c r="D3" s="111"/>
      <c r="E3" s="111"/>
      <c r="F3" s="111"/>
      <c r="G3" s="111"/>
      <c r="H3" s="118" t="s">
        <v>148</v>
      </c>
      <c r="I3" s="118"/>
      <c r="J3" s="118"/>
      <c r="K3" s="118"/>
      <c r="L3" s="118"/>
      <c r="M3" s="118"/>
      <c r="N3" s="118"/>
    </row>
    <row r="4" spans="1:21" ht="23.1" customHeight="1" x14ac:dyDescent="0.15">
      <c r="A4" s="7" t="s">
        <v>119</v>
      </c>
      <c r="B4" s="111" t="s">
        <v>120</v>
      </c>
      <c r="C4" s="111"/>
      <c r="D4" s="111"/>
      <c r="E4" s="111"/>
      <c r="F4" s="111"/>
      <c r="G4" s="111"/>
      <c r="H4" s="119">
        <v>42378</v>
      </c>
      <c r="I4" s="120"/>
      <c r="J4" s="120"/>
      <c r="K4" s="120"/>
      <c r="L4" s="120"/>
      <c r="M4" s="120"/>
      <c r="N4" s="120"/>
    </row>
    <row r="5" spans="1:21" ht="23.1" customHeight="1" x14ac:dyDescent="0.15">
      <c r="A5" s="64" t="s">
        <v>121</v>
      </c>
      <c r="B5" s="111" t="s">
        <v>122</v>
      </c>
      <c r="C5" s="111"/>
      <c r="D5" s="111"/>
      <c r="E5" s="111"/>
      <c r="F5" s="111"/>
      <c r="G5" s="111"/>
      <c r="H5" s="112" t="s">
        <v>123</v>
      </c>
      <c r="I5" s="112"/>
      <c r="J5" s="112"/>
      <c r="K5" s="112"/>
      <c r="L5" s="112"/>
      <c r="M5" s="112"/>
      <c r="N5" s="112"/>
    </row>
    <row r="6" spans="1:21" ht="31.5" customHeight="1" x14ac:dyDescent="0.15">
      <c r="A6" s="65" t="s">
        <v>124</v>
      </c>
      <c r="B6" s="65" t="s">
        <v>125</v>
      </c>
      <c r="C6" s="7" t="s">
        <v>126</v>
      </c>
      <c r="D6" s="7" t="s">
        <v>127</v>
      </c>
      <c r="E6" s="7" t="s">
        <v>126</v>
      </c>
      <c r="F6" s="6" t="s">
        <v>127</v>
      </c>
      <c r="G6" s="65" t="s">
        <v>128</v>
      </c>
      <c r="H6" s="7" t="s">
        <v>124</v>
      </c>
      <c r="I6" s="7" t="s">
        <v>125</v>
      </c>
      <c r="J6" s="7" t="s">
        <v>126</v>
      </c>
      <c r="K6" s="7" t="s">
        <v>127</v>
      </c>
      <c r="L6" s="7" t="s">
        <v>126</v>
      </c>
      <c r="M6" s="7" t="s">
        <v>127</v>
      </c>
      <c r="N6" s="11" t="s">
        <v>128</v>
      </c>
    </row>
    <row r="7" spans="1:21" ht="23.1" customHeight="1" x14ac:dyDescent="0.15">
      <c r="A7" s="113" t="s">
        <v>129</v>
      </c>
      <c r="B7" s="114"/>
      <c r="C7" s="66"/>
      <c r="D7" s="66"/>
      <c r="E7" s="66"/>
      <c r="F7" s="66"/>
      <c r="G7" s="67"/>
      <c r="H7" s="115" t="s">
        <v>130</v>
      </c>
      <c r="I7" s="115"/>
      <c r="J7" s="7"/>
      <c r="K7" s="7"/>
      <c r="L7" s="7"/>
      <c r="M7" s="7"/>
      <c r="N7" s="10">
        <f>SUM(N8:N13)</f>
        <v>0</v>
      </c>
      <c r="O7" s="121"/>
      <c r="P7" s="121"/>
      <c r="U7" s="68"/>
    </row>
    <row r="8" spans="1:21" ht="23.1" customHeight="1" x14ac:dyDescent="0.15">
      <c r="A8" s="7" t="s">
        <v>1</v>
      </c>
      <c r="B8" s="7"/>
      <c r="C8" s="7"/>
      <c r="D8" s="7"/>
      <c r="E8" s="7"/>
      <c r="F8" s="7"/>
      <c r="G8" s="11"/>
      <c r="H8" s="7"/>
      <c r="I8" s="7"/>
      <c r="J8" s="7"/>
      <c r="K8" s="7"/>
      <c r="L8" s="7"/>
      <c r="M8" s="7"/>
      <c r="N8" s="69"/>
      <c r="U8" s="70"/>
    </row>
    <row r="9" spans="1:21" ht="23.1" customHeight="1" x14ac:dyDescent="0.15">
      <c r="A9" s="7"/>
      <c r="B9" s="7"/>
      <c r="C9" s="7"/>
      <c r="D9" s="7"/>
      <c r="E9" s="7"/>
      <c r="F9" s="7"/>
      <c r="G9" s="11"/>
      <c r="H9" s="7"/>
      <c r="I9" s="7"/>
      <c r="J9" s="7"/>
      <c r="K9" s="7"/>
      <c r="L9" s="7"/>
      <c r="M9" s="7"/>
      <c r="N9" s="69"/>
      <c r="U9" s="70"/>
    </row>
    <row r="10" spans="1:21" ht="23.1" customHeight="1" x14ac:dyDescent="0.15">
      <c r="A10" s="7"/>
      <c r="B10" s="7"/>
      <c r="C10" s="7"/>
      <c r="D10" s="7"/>
      <c r="E10" s="7"/>
      <c r="F10" s="7"/>
      <c r="G10" s="11"/>
      <c r="H10" s="7"/>
      <c r="I10" s="7"/>
      <c r="J10" s="7"/>
      <c r="K10" s="7"/>
      <c r="L10" s="7"/>
      <c r="M10" s="7"/>
      <c r="N10" s="69"/>
      <c r="U10" s="70"/>
    </row>
    <row r="11" spans="1:21" ht="23.1" customHeight="1" x14ac:dyDescent="0.15">
      <c r="A11" s="113" t="s">
        <v>131</v>
      </c>
      <c r="B11" s="114"/>
      <c r="G11" s="71">
        <f>SUM(G12,N14)</f>
        <v>60494</v>
      </c>
      <c r="H11" s="7"/>
      <c r="I11" s="7"/>
      <c r="J11" s="7"/>
      <c r="K11" s="7"/>
      <c r="L11" s="7"/>
      <c r="M11" s="7"/>
      <c r="N11" s="69"/>
      <c r="O11" s="92"/>
    </row>
    <row r="12" spans="1:21" ht="23.1" customHeight="1" x14ac:dyDescent="0.15">
      <c r="A12" s="113" t="s">
        <v>132</v>
      </c>
      <c r="B12" s="114"/>
      <c r="C12" s="114"/>
      <c r="D12" s="114"/>
      <c r="E12" s="124"/>
      <c r="F12" s="72"/>
      <c r="G12" s="71">
        <f>SUM(G13,G16,G21,N7)</f>
        <v>52150</v>
      </c>
      <c r="H12" s="7"/>
      <c r="I12" s="7"/>
      <c r="J12" s="7"/>
      <c r="K12" s="7"/>
      <c r="L12" s="7"/>
      <c r="M12" s="7"/>
      <c r="N12" s="7"/>
    </row>
    <row r="13" spans="1:21" ht="23.1" customHeight="1" x14ac:dyDescent="0.15">
      <c r="A13" s="113" t="s">
        <v>133</v>
      </c>
      <c r="B13" s="114"/>
      <c r="C13" s="66"/>
      <c r="E13" s="66"/>
      <c r="F13" s="73"/>
      <c r="G13" s="71">
        <f>SUM(G14:G14)</f>
        <v>0</v>
      </c>
      <c r="H13" s="7"/>
      <c r="I13" s="7"/>
      <c r="J13" s="7"/>
      <c r="K13" s="7"/>
      <c r="L13" s="7"/>
      <c r="M13" s="7"/>
      <c r="N13" s="7"/>
    </row>
    <row r="14" spans="1:21" ht="23.1" customHeight="1" x14ac:dyDescent="0.15">
      <c r="A14" s="7"/>
      <c r="B14" s="7"/>
      <c r="C14" s="7"/>
      <c r="D14" s="7"/>
      <c r="E14" s="7"/>
      <c r="F14" s="7"/>
      <c r="G14" s="11"/>
      <c r="H14" s="115" t="s">
        <v>135</v>
      </c>
      <c r="I14" s="115"/>
      <c r="J14" s="115"/>
      <c r="K14" s="115"/>
      <c r="L14" s="115"/>
      <c r="M14" s="115"/>
      <c r="N14" s="71">
        <f>N15</f>
        <v>8344</v>
      </c>
      <c r="O14" s="18"/>
    </row>
    <row r="15" spans="1:21" ht="23.1" customHeight="1" x14ac:dyDescent="0.15">
      <c r="A15" s="7"/>
      <c r="B15" s="7"/>
      <c r="C15" s="7"/>
      <c r="D15" s="7"/>
      <c r="E15" s="7"/>
      <c r="F15" s="7"/>
      <c r="G15" s="7"/>
      <c r="H15" s="115" t="s">
        <v>136</v>
      </c>
      <c r="I15" s="115"/>
      <c r="J15" s="115"/>
      <c r="K15" s="115"/>
      <c r="L15" s="115"/>
      <c r="M15" s="115"/>
      <c r="N15" s="75">
        <f>SUM(N16:N18)</f>
        <v>8344</v>
      </c>
    </row>
    <row r="16" spans="1:21" ht="23.1" customHeight="1" x14ac:dyDescent="0.15">
      <c r="A16" s="113" t="s">
        <v>137</v>
      </c>
      <c r="B16" s="124"/>
      <c r="C16" s="74"/>
      <c r="D16" s="15"/>
      <c r="E16" s="74"/>
      <c r="F16" s="15"/>
      <c r="G16" s="82">
        <f>SUM(G17:G18)</f>
        <v>12850</v>
      </c>
      <c r="H16" s="7" t="s">
        <v>154</v>
      </c>
      <c r="I16" s="7">
        <f>G12*0.16</f>
        <v>8344</v>
      </c>
      <c r="J16" s="7">
        <v>1</v>
      </c>
      <c r="K16" s="7" t="s">
        <v>104</v>
      </c>
      <c r="L16" s="7">
        <v>1</v>
      </c>
      <c r="M16" s="7" t="s">
        <v>20</v>
      </c>
      <c r="N16" s="11">
        <f>SUM(I16*J16*L16)</f>
        <v>8344</v>
      </c>
      <c r="O16" s="84"/>
    </row>
    <row r="17" spans="1:15" ht="23.1" customHeight="1" x14ac:dyDescent="0.15">
      <c r="A17" s="7" t="s">
        <v>163</v>
      </c>
      <c r="B17" s="7">
        <v>2850</v>
      </c>
      <c r="C17" s="7">
        <v>1</v>
      </c>
      <c r="D17" s="7" t="s">
        <v>134</v>
      </c>
      <c r="E17" s="7">
        <v>1</v>
      </c>
      <c r="F17" s="7" t="s">
        <v>138</v>
      </c>
      <c r="G17" s="83">
        <f t="shared" ref="G17:G18" si="0">SUM(B17*C17*E17)</f>
        <v>2850</v>
      </c>
      <c r="H17" s="7"/>
      <c r="I17" s="7"/>
      <c r="J17" s="7"/>
      <c r="K17" s="7"/>
      <c r="L17" s="7"/>
      <c r="M17" s="7"/>
      <c r="N17" s="11"/>
    </row>
    <row r="18" spans="1:15" ht="23.1" customHeight="1" x14ac:dyDescent="0.15">
      <c r="A18" s="7" t="s">
        <v>164</v>
      </c>
      <c r="B18" s="7">
        <v>10000</v>
      </c>
      <c r="C18" s="7">
        <v>1</v>
      </c>
      <c r="D18" s="7" t="s">
        <v>134</v>
      </c>
      <c r="E18" s="7">
        <v>1</v>
      </c>
      <c r="F18" s="7" t="s">
        <v>138</v>
      </c>
      <c r="G18" s="83">
        <f t="shared" si="0"/>
        <v>10000</v>
      </c>
      <c r="H18" s="7"/>
      <c r="I18" s="7"/>
      <c r="J18" s="7"/>
      <c r="K18" s="7"/>
      <c r="L18" s="7"/>
      <c r="M18" s="7"/>
      <c r="N18" s="7"/>
    </row>
    <row r="19" spans="1:15" ht="23.1" customHeight="1" x14ac:dyDescent="0.15">
      <c r="A19" s="7"/>
      <c r="B19" s="7"/>
      <c r="C19" s="7"/>
      <c r="D19" s="7"/>
      <c r="E19" s="7"/>
      <c r="F19" s="7"/>
      <c r="G19" s="7"/>
      <c r="H19" s="113" t="s">
        <v>139</v>
      </c>
      <c r="I19" s="114"/>
      <c r="J19" s="114"/>
      <c r="K19" s="114"/>
      <c r="L19" s="114"/>
      <c r="M19" s="124"/>
      <c r="N19" s="71">
        <v>0</v>
      </c>
    </row>
    <row r="20" spans="1:15" ht="23.1" customHeight="1" x14ac:dyDescent="0.15">
      <c r="A20" s="7"/>
      <c r="B20" s="7"/>
      <c r="C20" s="7"/>
      <c r="D20" s="7"/>
      <c r="E20" s="7"/>
      <c r="F20" s="7"/>
      <c r="G20" s="7"/>
      <c r="H20" s="81"/>
      <c r="I20" s="81"/>
      <c r="J20" s="81"/>
      <c r="K20" s="81"/>
      <c r="L20" s="81"/>
      <c r="M20" s="81"/>
      <c r="N20" s="71"/>
      <c r="O20" s="1" t="s">
        <v>151</v>
      </c>
    </row>
    <row r="21" spans="1:15" ht="23.1" customHeight="1" x14ac:dyDescent="0.15">
      <c r="A21" s="115" t="s">
        <v>140</v>
      </c>
      <c r="B21" s="115"/>
      <c r="C21" s="7"/>
      <c r="D21" s="7"/>
      <c r="E21" s="7"/>
      <c r="F21" s="7"/>
      <c r="G21" s="13">
        <f>SUM(G22:G25)</f>
        <v>39300</v>
      </c>
      <c r="H21" s="113" t="s">
        <v>141</v>
      </c>
      <c r="I21" s="114"/>
      <c r="J21" s="114"/>
      <c r="K21" s="114"/>
      <c r="L21" s="114"/>
      <c r="M21" s="124"/>
      <c r="N21" s="13">
        <v>0</v>
      </c>
    </row>
    <row r="22" spans="1:15" ht="23.1" customHeight="1" x14ac:dyDescent="0.15">
      <c r="A22" s="7" t="s">
        <v>166</v>
      </c>
      <c r="B22" s="7">
        <v>39300</v>
      </c>
      <c r="C22" s="7">
        <v>1</v>
      </c>
      <c r="D22" s="7" t="s">
        <v>165</v>
      </c>
      <c r="E22" s="7">
        <v>1</v>
      </c>
      <c r="F22" s="7" t="s">
        <v>165</v>
      </c>
      <c r="G22" s="83">
        <f t="shared" ref="G22" si="1">SUM(B22*C22*E22)</f>
        <v>39300</v>
      </c>
      <c r="H22" s="113" t="s">
        <v>142</v>
      </c>
      <c r="I22" s="113"/>
      <c r="J22" s="113"/>
      <c r="K22" s="113"/>
      <c r="L22" s="113"/>
      <c r="M22" s="113"/>
      <c r="N22" s="13">
        <v>0</v>
      </c>
    </row>
    <row r="23" spans="1:15" ht="23.1" customHeight="1" x14ac:dyDescent="0.15">
      <c r="A23" s="7"/>
      <c r="B23" s="7"/>
      <c r="C23" s="7"/>
      <c r="D23" s="7"/>
      <c r="E23" s="7"/>
      <c r="F23" s="7"/>
      <c r="G23" s="11"/>
      <c r="H23" s="113" t="s">
        <v>143</v>
      </c>
      <c r="I23" s="113"/>
      <c r="J23" s="7"/>
      <c r="K23" s="7"/>
      <c r="L23" s="7"/>
      <c r="M23" s="7"/>
      <c r="N23" s="67">
        <f>SUM(N24)</f>
        <v>0</v>
      </c>
    </row>
    <row r="24" spans="1:15" ht="23.1" customHeight="1" x14ac:dyDescent="0.15">
      <c r="A24" s="76"/>
      <c r="B24" s="7"/>
      <c r="C24" s="74"/>
      <c r="D24" s="15"/>
      <c r="E24" s="74"/>
      <c r="F24" s="15"/>
      <c r="G24" s="11"/>
      <c r="H24" s="7" t="s">
        <v>144</v>
      </c>
      <c r="I24" s="7"/>
      <c r="J24" s="77">
        <v>0.1</v>
      </c>
      <c r="K24" s="72"/>
      <c r="L24" s="72"/>
      <c r="M24" s="15"/>
      <c r="N24" s="15">
        <f>SUM(G7*10%)</f>
        <v>0</v>
      </c>
    </row>
    <row r="25" spans="1:15" ht="23.1" customHeight="1" x14ac:dyDescent="0.15">
      <c r="A25" s="7"/>
      <c r="B25" s="7"/>
      <c r="C25" s="74"/>
      <c r="D25" s="15"/>
      <c r="E25" s="74"/>
      <c r="F25" s="15"/>
      <c r="G25" s="11"/>
      <c r="H25" s="74"/>
      <c r="I25" s="72"/>
      <c r="J25" s="78"/>
      <c r="K25" s="79"/>
      <c r="L25" s="79"/>
      <c r="M25" s="79"/>
      <c r="N25" s="15"/>
    </row>
    <row r="26" spans="1:15" ht="23.1" customHeight="1" x14ac:dyDescent="0.15">
      <c r="A26" s="87"/>
      <c r="B26" s="66"/>
      <c r="C26" s="66"/>
      <c r="D26" s="66"/>
      <c r="E26" s="66"/>
      <c r="F26" s="66"/>
      <c r="G26" s="66"/>
      <c r="H26" s="80" t="s">
        <v>145</v>
      </c>
      <c r="I26" s="72"/>
      <c r="J26" s="72"/>
      <c r="K26" s="72"/>
      <c r="L26" s="72"/>
      <c r="M26" s="72"/>
      <c r="N26" s="67"/>
    </row>
    <row r="27" spans="1:15" ht="23.1" customHeight="1" x14ac:dyDescent="0.15">
      <c r="A27" s="125" t="s">
        <v>146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6"/>
    </row>
    <row r="28" spans="1:15" ht="26.85" customHeight="1" x14ac:dyDescent="0.15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</row>
    <row r="29" spans="1:15" ht="23.1" customHeight="1" x14ac:dyDescent="0.15">
      <c r="A29" s="122" t="s">
        <v>147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</row>
    <row r="30" spans="1:15" ht="23.1" customHeight="1" x14ac:dyDescent="0.15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</row>
    <row r="31" spans="1:15" ht="23.1" customHeight="1" x14ac:dyDescent="0.15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</row>
    <row r="32" spans="1:15" ht="23.1" customHeight="1" x14ac:dyDescent="0.1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</row>
    <row r="33" spans="1:14" ht="23.1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ht="23.1" customHeight="1" x14ac:dyDescent="0.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ht="23.1" customHeight="1" x14ac:dyDescent="0.1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</sheetData>
  <mergeCells count="24">
    <mergeCell ref="H23:I23"/>
    <mergeCell ref="H22:M22"/>
    <mergeCell ref="A29:N32"/>
    <mergeCell ref="A27:N28"/>
    <mergeCell ref="O7:P7"/>
    <mergeCell ref="A12:E12"/>
    <mergeCell ref="A13:B13"/>
    <mergeCell ref="H14:M14"/>
    <mergeCell ref="H15:M15"/>
    <mergeCell ref="A16:B16"/>
    <mergeCell ref="H19:M19"/>
    <mergeCell ref="A21:B21"/>
    <mergeCell ref="H21:M21"/>
    <mergeCell ref="A11:B11"/>
    <mergeCell ref="B5:G5"/>
    <mergeCell ref="H5:N5"/>
    <mergeCell ref="A7:B7"/>
    <mergeCell ref="H7:I7"/>
    <mergeCell ref="A1:N1"/>
    <mergeCell ref="A2:N2"/>
    <mergeCell ref="B3:G3"/>
    <mergeCell ref="H3:N3"/>
    <mergeCell ref="B4:G4"/>
    <mergeCell ref="H4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9" zoomScaleNormal="100" workbookViewId="0">
      <selection activeCell="Q22" sqref="Q22"/>
    </sheetView>
  </sheetViews>
  <sheetFormatPr defaultColWidth="8.875" defaultRowHeight="12" x14ac:dyDescent="0.15"/>
  <cols>
    <col min="1" max="1" width="14.125" style="1" bestFit="1" customWidth="1"/>
    <col min="2" max="2" width="10.75" style="1" customWidth="1"/>
    <col min="3" max="6" width="4" style="1" customWidth="1"/>
    <col min="7" max="7" width="10.5" style="1" bestFit="1" customWidth="1"/>
    <col min="8" max="8" width="13.125" style="1" bestFit="1" customWidth="1"/>
    <col min="9" max="9" width="9.375" style="1" bestFit="1" customWidth="1"/>
    <col min="10" max="13" width="3.625" style="1" customWidth="1"/>
    <col min="14" max="14" width="9.5" style="1" bestFit="1" customWidth="1"/>
    <col min="15" max="16" width="11.125" style="1" bestFit="1" customWidth="1"/>
    <col min="17" max="17" width="10.125" style="1" customWidth="1"/>
    <col min="18" max="19" width="9" style="1"/>
    <col min="20" max="20" width="18" style="1" bestFit="1" customWidth="1"/>
    <col min="21" max="256" width="9" style="1"/>
    <col min="257" max="257" width="26.625" style="1" customWidth="1"/>
    <col min="258" max="258" width="7.625" style="1" customWidth="1"/>
    <col min="259" max="262" width="4" style="1" customWidth="1"/>
    <col min="263" max="263" width="14.625" style="1" customWidth="1"/>
    <col min="264" max="264" width="22.125" style="1" customWidth="1"/>
    <col min="265" max="265" width="9.375" style="1" bestFit="1" customWidth="1"/>
    <col min="266" max="269" width="3.625" style="1" customWidth="1"/>
    <col min="270" max="270" width="15" style="1" customWidth="1"/>
    <col min="271" max="271" width="9" style="1"/>
    <col min="272" max="272" width="11.125" style="1" bestFit="1" customWidth="1"/>
    <col min="273" max="273" width="10.125" style="1" customWidth="1"/>
    <col min="274" max="275" width="9" style="1"/>
    <col min="276" max="276" width="18" style="1" bestFit="1" customWidth="1"/>
    <col min="277" max="512" width="9" style="1"/>
    <col min="513" max="513" width="26.625" style="1" customWidth="1"/>
    <col min="514" max="514" width="7.625" style="1" customWidth="1"/>
    <col min="515" max="518" width="4" style="1" customWidth="1"/>
    <col min="519" max="519" width="14.625" style="1" customWidth="1"/>
    <col min="520" max="520" width="22.125" style="1" customWidth="1"/>
    <col min="521" max="521" width="9.375" style="1" bestFit="1" customWidth="1"/>
    <col min="522" max="525" width="3.625" style="1" customWidth="1"/>
    <col min="526" max="526" width="15" style="1" customWidth="1"/>
    <col min="527" max="527" width="9" style="1"/>
    <col min="528" max="528" width="11.125" style="1" bestFit="1" customWidth="1"/>
    <col min="529" max="529" width="10.125" style="1" customWidth="1"/>
    <col min="530" max="531" width="9" style="1"/>
    <col min="532" max="532" width="18" style="1" bestFit="1" customWidth="1"/>
    <col min="533" max="768" width="9" style="1"/>
    <col min="769" max="769" width="26.625" style="1" customWidth="1"/>
    <col min="770" max="770" width="7.625" style="1" customWidth="1"/>
    <col min="771" max="774" width="4" style="1" customWidth="1"/>
    <col min="775" max="775" width="14.625" style="1" customWidth="1"/>
    <col min="776" max="776" width="22.125" style="1" customWidth="1"/>
    <col min="777" max="777" width="9.375" style="1" bestFit="1" customWidth="1"/>
    <col min="778" max="781" width="3.625" style="1" customWidth="1"/>
    <col min="782" max="782" width="15" style="1" customWidth="1"/>
    <col min="783" max="783" width="9" style="1"/>
    <col min="784" max="784" width="11.125" style="1" bestFit="1" customWidth="1"/>
    <col min="785" max="785" width="10.125" style="1" customWidth="1"/>
    <col min="786" max="787" width="9" style="1"/>
    <col min="788" max="788" width="18" style="1" bestFit="1" customWidth="1"/>
    <col min="789" max="1024" width="9" style="1"/>
    <col min="1025" max="1025" width="26.625" style="1" customWidth="1"/>
    <col min="1026" max="1026" width="7.625" style="1" customWidth="1"/>
    <col min="1027" max="1030" width="4" style="1" customWidth="1"/>
    <col min="1031" max="1031" width="14.625" style="1" customWidth="1"/>
    <col min="1032" max="1032" width="22.125" style="1" customWidth="1"/>
    <col min="1033" max="1033" width="9.375" style="1" bestFit="1" customWidth="1"/>
    <col min="1034" max="1037" width="3.625" style="1" customWidth="1"/>
    <col min="1038" max="1038" width="15" style="1" customWidth="1"/>
    <col min="1039" max="1039" width="9" style="1"/>
    <col min="1040" max="1040" width="11.125" style="1" bestFit="1" customWidth="1"/>
    <col min="1041" max="1041" width="10.125" style="1" customWidth="1"/>
    <col min="1042" max="1043" width="9" style="1"/>
    <col min="1044" max="1044" width="18" style="1" bestFit="1" customWidth="1"/>
    <col min="1045" max="1280" width="9" style="1"/>
    <col min="1281" max="1281" width="26.625" style="1" customWidth="1"/>
    <col min="1282" max="1282" width="7.625" style="1" customWidth="1"/>
    <col min="1283" max="1286" width="4" style="1" customWidth="1"/>
    <col min="1287" max="1287" width="14.625" style="1" customWidth="1"/>
    <col min="1288" max="1288" width="22.125" style="1" customWidth="1"/>
    <col min="1289" max="1289" width="9.375" style="1" bestFit="1" customWidth="1"/>
    <col min="1290" max="1293" width="3.625" style="1" customWidth="1"/>
    <col min="1294" max="1294" width="15" style="1" customWidth="1"/>
    <col min="1295" max="1295" width="9" style="1"/>
    <col min="1296" max="1296" width="11.125" style="1" bestFit="1" customWidth="1"/>
    <col min="1297" max="1297" width="10.125" style="1" customWidth="1"/>
    <col min="1298" max="1299" width="9" style="1"/>
    <col min="1300" max="1300" width="18" style="1" bestFit="1" customWidth="1"/>
    <col min="1301" max="1536" width="9" style="1"/>
    <col min="1537" max="1537" width="26.625" style="1" customWidth="1"/>
    <col min="1538" max="1538" width="7.625" style="1" customWidth="1"/>
    <col min="1539" max="1542" width="4" style="1" customWidth="1"/>
    <col min="1543" max="1543" width="14.625" style="1" customWidth="1"/>
    <col min="1544" max="1544" width="22.125" style="1" customWidth="1"/>
    <col min="1545" max="1545" width="9.375" style="1" bestFit="1" customWidth="1"/>
    <col min="1546" max="1549" width="3.625" style="1" customWidth="1"/>
    <col min="1550" max="1550" width="15" style="1" customWidth="1"/>
    <col min="1551" max="1551" width="9" style="1"/>
    <col min="1552" max="1552" width="11.125" style="1" bestFit="1" customWidth="1"/>
    <col min="1553" max="1553" width="10.125" style="1" customWidth="1"/>
    <col min="1554" max="1555" width="9" style="1"/>
    <col min="1556" max="1556" width="18" style="1" bestFit="1" customWidth="1"/>
    <col min="1557" max="1792" width="9" style="1"/>
    <col min="1793" max="1793" width="26.625" style="1" customWidth="1"/>
    <col min="1794" max="1794" width="7.625" style="1" customWidth="1"/>
    <col min="1795" max="1798" width="4" style="1" customWidth="1"/>
    <col min="1799" max="1799" width="14.625" style="1" customWidth="1"/>
    <col min="1800" max="1800" width="22.125" style="1" customWidth="1"/>
    <col min="1801" max="1801" width="9.375" style="1" bestFit="1" customWidth="1"/>
    <col min="1802" max="1805" width="3.625" style="1" customWidth="1"/>
    <col min="1806" max="1806" width="15" style="1" customWidth="1"/>
    <col min="1807" max="1807" width="9" style="1"/>
    <col min="1808" max="1808" width="11.125" style="1" bestFit="1" customWidth="1"/>
    <col min="1809" max="1809" width="10.125" style="1" customWidth="1"/>
    <col min="1810" max="1811" width="9" style="1"/>
    <col min="1812" max="1812" width="18" style="1" bestFit="1" customWidth="1"/>
    <col min="1813" max="2048" width="9" style="1"/>
    <col min="2049" max="2049" width="26.625" style="1" customWidth="1"/>
    <col min="2050" max="2050" width="7.625" style="1" customWidth="1"/>
    <col min="2051" max="2054" width="4" style="1" customWidth="1"/>
    <col min="2055" max="2055" width="14.625" style="1" customWidth="1"/>
    <col min="2056" max="2056" width="22.125" style="1" customWidth="1"/>
    <col min="2057" max="2057" width="9.375" style="1" bestFit="1" customWidth="1"/>
    <col min="2058" max="2061" width="3.625" style="1" customWidth="1"/>
    <col min="2062" max="2062" width="15" style="1" customWidth="1"/>
    <col min="2063" max="2063" width="9" style="1"/>
    <col min="2064" max="2064" width="11.125" style="1" bestFit="1" customWidth="1"/>
    <col min="2065" max="2065" width="10.125" style="1" customWidth="1"/>
    <col min="2066" max="2067" width="9" style="1"/>
    <col min="2068" max="2068" width="18" style="1" bestFit="1" customWidth="1"/>
    <col min="2069" max="2304" width="9" style="1"/>
    <col min="2305" max="2305" width="26.625" style="1" customWidth="1"/>
    <col min="2306" max="2306" width="7.625" style="1" customWidth="1"/>
    <col min="2307" max="2310" width="4" style="1" customWidth="1"/>
    <col min="2311" max="2311" width="14.625" style="1" customWidth="1"/>
    <col min="2312" max="2312" width="22.125" style="1" customWidth="1"/>
    <col min="2313" max="2313" width="9.375" style="1" bestFit="1" customWidth="1"/>
    <col min="2314" max="2317" width="3.625" style="1" customWidth="1"/>
    <col min="2318" max="2318" width="15" style="1" customWidth="1"/>
    <col min="2319" max="2319" width="9" style="1"/>
    <col min="2320" max="2320" width="11.125" style="1" bestFit="1" customWidth="1"/>
    <col min="2321" max="2321" width="10.125" style="1" customWidth="1"/>
    <col min="2322" max="2323" width="9" style="1"/>
    <col min="2324" max="2324" width="18" style="1" bestFit="1" customWidth="1"/>
    <col min="2325" max="2560" width="9" style="1"/>
    <col min="2561" max="2561" width="26.625" style="1" customWidth="1"/>
    <col min="2562" max="2562" width="7.625" style="1" customWidth="1"/>
    <col min="2563" max="2566" width="4" style="1" customWidth="1"/>
    <col min="2567" max="2567" width="14.625" style="1" customWidth="1"/>
    <col min="2568" max="2568" width="22.125" style="1" customWidth="1"/>
    <col min="2569" max="2569" width="9.375" style="1" bestFit="1" customWidth="1"/>
    <col min="2570" max="2573" width="3.625" style="1" customWidth="1"/>
    <col min="2574" max="2574" width="15" style="1" customWidth="1"/>
    <col min="2575" max="2575" width="9" style="1"/>
    <col min="2576" max="2576" width="11.125" style="1" bestFit="1" customWidth="1"/>
    <col min="2577" max="2577" width="10.125" style="1" customWidth="1"/>
    <col min="2578" max="2579" width="9" style="1"/>
    <col min="2580" max="2580" width="18" style="1" bestFit="1" customWidth="1"/>
    <col min="2581" max="2816" width="9" style="1"/>
    <col min="2817" max="2817" width="26.625" style="1" customWidth="1"/>
    <col min="2818" max="2818" width="7.625" style="1" customWidth="1"/>
    <col min="2819" max="2822" width="4" style="1" customWidth="1"/>
    <col min="2823" max="2823" width="14.625" style="1" customWidth="1"/>
    <col min="2824" max="2824" width="22.125" style="1" customWidth="1"/>
    <col min="2825" max="2825" width="9.375" style="1" bestFit="1" customWidth="1"/>
    <col min="2826" max="2829" width="3.625" style="1" customWidth="1"/>
    <col min="2830" max="2830" width="15" style="1" customWidth="1"/>
    <col min="2831" max="2831" width="9" style="1"/>
    <col min="2832" max="2832" width="11.125" style="1" bestFit="1" customWidth="1"/>
    <col min="2833" max="2833" width="10.125" style="1" customWidth="1"/>
    <col min="2834" max="2835" width="9" style="1"/>
    <col min="2836" max="2836" width="18" style="1" bestFit="1" customWidth="1"/>
    <col min="2837" max="3072" width="9" style="1"/>
    <col min="3073" max="3073" width="26.625" style="1" customWidth="1"/>
    <col min="3074" max="3074" width="7.625" style="1" customWidth="1"/>
    <col min="3075" max="3078" width="4" style="1" customWidth="1"/>
    <col min="3079" max="3079" width="14.625" style="1" customWidth="1"/>
    <col min="3080" max="3080" width="22.125" style="1" customWidth="1"/>
    <col min="3081" max="3081" width="9.375" style="1" bestFit="1" customWidth="1"/>
    <col min="3082" max="3085" width="3.625" style="1" customWidth="1"/>
    <col min="3086" max="3086" width="15" style="1" customWidth="1"/>
    <col min="3087" max="3087" width="9" style="1"/>
    <col min="3088" max="3088" width="11.125" style="1" bestFit="1" customWidth="1"/>
    <col min="3089" max="3089" width="10.125" style="1" customWidth="1"/>
    <col min="3090" max="3091" width="9" style="1"/>
    <col min="3092" max="3092" width="18" style="1" bestFit="1" customWidth="1"/>
    <col min="3093" max="3328" width="9" style="1"/>
    <col min="3329" max="3329" width="26.625" style="1" customWidth="1"/>
    <col min="3330" max="3330" width="7.625" style="1" customWidth="1"/>
    <col min="3331" max="3334" width="4" style="1" customWidth="1"/>
    <col min="3335" max="3335" width="14.625" style="1" customWidth="1"/>
    <col min="3336" max="3336" width="22.125" style="1" customWidth="1"/>
    <col min="3337" max="3337" width="9.375" style="1" bestFit="1" customWidth="1"/>
    <col min="3338" max="3341" width="3.625" style="1" customWidth="1"/>
    <col min="3342" max="3342" width="15" style="1" customWidth="1"/>
    <col min="3343" max="3343" width="9" style="1"/>
    <col min="3344" max="3344" width="11.125" style="1" bestFit="1" customWidth="1"/>
    <col min="3345" max="3345" width="10.125" style="1" customWidth="1"/>
    <col min="3346" max="3347" width="9" style="1"/>
    <col min="3348" max="3348" width="18" style="1" bestFit="1" customWidth="1"/>
    <col min="3349" max="3584" width="9" style="1"/>
    <col min="3585" max="3585" width="26.625" style="1" customWidth="1"/>
    <col min="3586" max="3586" width="7.625" style="1" customWidth="1"/>
    <col min="3587" max="3590" width="4" style="1" customWidth="1"/>
    <col min="3591" max="3591" width="14.625" style="1" customWidth="1"/>
    <col min="3592" max="3592" width="22.125" style="1" customWidth="1"/>
    <col min="3593" max="3593" width="9.375" style="1" bestFit="1" customWidth="1"/>
    <col min="3594" max="3597" width="3.625" style="1" customWidth="1"/>
    <col min="3598" max="3598" width="15" style="1" customWidth="1"/>
    <col min="3599" max="3599" width="9" style="1"/>
    <col min="3600" max="3600" width="11.125" style="1" bestFit="1" customWidth="1"/>
    <col min="3601" max="3601" width="10.125" style="1" customWidth="1"/>
    <col min="3602" max="3603" width="9" style="1"/>
    <col min="3604" max="3604" width="18" style="1" bestFit="1" customWidth="1"/>
    <col min="3605" max="3840" width="9" style="1"/>
    <col min="3841" max="3841" width="26.625" style="1" customWidth="1"/>
    <col min="3842" max="3842" width="7.625" style="1" customWidth="1"/>
    <col min="3843" max="3846" width="4" style="1" customWidth="1"/>
    <col min="3847" max="3847" width="14.625" style="1" customWidth="1"/>
    <col min="3848" max="3848" width="22.125" style="1" customWidth="1"/>
    <col min="3849" max="3849" width="9.375" style="1" bestFit="1" customWidth="1"/>
    <col min="3850" max="3853" width="3.625" style="1" customWidth="1"/>
    <col min="3854" max="3854" width="15" style="1" customWidth="1"/>
    <col min="3855" max="3855" width="9" style="1"/>
    <col min="3856" max="3856" width="11.125" style="1" bestFit="1" customWidth="1"/>
    <col min="3857" max="3857" width="10.125" style="1" customWidth="1"/>
    <col min="3858" max="3859" width="9" style="1"/>
    <col min="3860" max="3860" width="18" style="1" bestFit="1" customWidth="1"/>
    <col min="3861" max="4096" width="9" style="1"/>
    <col min="4097" max="4097" width="26.625" style="1" customWidth="1"/>
    <col min="4098" max="4098" width="7.625" style="1" customWidth="1"/>
    <col min="4099" max="4102" width="4" style="1" customWidth="1"/>
    <col min="4103" max="4103" width="14.625" style="1" customWidth="1"/>
    <col min="4104" max="4104" width="22.125" style="1" customWidth="1"/>
    <col min="4105" max="4105" width="9.375" style="1" bestFit="1" customWidth="1"/>
    <col min="4106" max="4109" width="3.625" style="1" customWidth="1"/>
    <col min="4110" max="4110" width="15" style="1" customWidth="1"/>
    <col min="4111" max="4111" width="9" style="1"/>
    <col min="4112" max="4112" width="11.125" style="1" bestFit="1" customWidth="1"/>
    <col min="4113" max="4113" width="10.125" style="1" customWidth="1"/>
    <col min="4114" max="4115" width="9" style="1"/>
    <col min="4116" max="4116" width="18" style="1" bestFit="1" customWidth="1"/>
    <col min="4117" max="4352" width="9" style="1"/>
    <col min="4353" max="4353" width="26.625" style="1" customWidth="1"/>
    <col min="4354" max="4354" width="7.625" style="1" customWidth="1"/>
    <col min="4355" max="4358" width="4" style="1" customWidth="1"/>
    <col min="4359" max="4359" width="14.625" style="1" customWidth="1"/>
    <col min="4360" max="4360" width="22.125" style="1" customWidth="1"/>
    <col min="4361" max="4361" width="9.375" style="1" bestFit="1" customWidth="1"/>
    <col min="4362" max="4365" width="3.625" style="1" customWidth="1"/>
    <col min="4366" max="4366" width="15" style="1" customWidth="1"/>
    <col min="4367" max="4367" width="9" style="1"/>
    <col min="4368" max="4368" width="11.125" style="1" bestFit="1" customWidth="1"/>
    <col min="4369" max="4369" width="10.125" style="1" customWidth="1"/>
    <col min="4370" max="4371" width="9" style="1"/>
    <col min="4372" max="4372" width="18" style="1" bestFit="1" customWidth="1"/>
    <col min="4373" max="4608" width="9" style="1"/>
    <col min="4609" max="4609" width="26.625" style="1" customWidth="1"/>
    <col min="4610" max="4610" width="7.625" style="1" customWidth="1"/>
    <col min="4611" max="4614" width="4" style="1" customWidth="1"/>
    <col min="4615" max="4615" width="14.625" style="1" customWidth="1"/>
    <col min="4616" max="4616" width="22.125" style="1" customWidth="1"/>
    <col min="4617" max="4617" width="9.375" style="1" bestFit="1" customWidth="1"/>
    <col min="4618" max="4621" width="3.625" style="1" customWidth="1"/>
    <col min="4622" max="4622" width="15" style="1" customWidth="1"/>
    <col min="4623" max="4623" width="9" style="1"/>
    <col min="4624" max="4624" width="11.125" style="1" bestFit="1" customWidth="1"/>
    <col min="4625" max="4625" width="10.125" style="1" customWidth="1"/>
    <col min="4626" max="4627" width="9" style="1"/>
    <col min="4628" max="4628" width="18" style="1" bestFit="1" customWidth="1"/>
    <col min="4629" max="4864" width="9" style="1"/>
    <col min="4865" max="4865" width="26.625" style="1" customWidth="1"/>
    <col min="4866" max="4866" width="7.625" style="1" customWidth="1"/>
    <col min="4867" max="4870" width="4" style="1" customWidth="1"/>
    <col min="4871" max="4871" width="14.625" style="1" customWidth="1"/>
    <col min="4872" max="4872" width="22.125" style="1" customWidth="1"/>
    <col min="4873" max="4873" width="9.375" style="1" bestFit="1" customWidth="1"/>
    <col min="4874" max="4877" width="3.625" style="1" customWidth="1"/>
    <col min="4878" max="4878" width="15" style="1" customWidth="1"/>
    <col min="4879" max="4879" width="9" style="1"/>
    <col min="4880" max="4880" width="11.125" style="1" bestFit="1" customWidth="1"/>
    <col min="4881" max="4881" width="10.125" style="1" customWidth="1"/>
    <col min="4882" max="4883" width="9" style="1"/>
    <col min="4884" max="4884" width="18" style="1" bestFit="1" customWidth="1"/>
    <col min="4885" max="5120" width="9" style="1"/>
    <col min="5121" max="5121" width="26.625" style="1" customWidth="1"/>
    <col min="5122" max="5122" width="7.625" style="1" customWidth="1"/>
    <col min="5123" max="5126" width="4" style="1" customWidth="1"/>
    <col min="5127" max="5127" width="14.625" style="1" customWidth="1"/>
    <col min="5128" max="5128" width="22.125" style="1" customWidth="1"/>
    <col min="5129" max="5129" width="9.375" style="1" bestFit="1" customWidth="1"/>
    <col min="5130" max="5133" width="3.625" style="1" customWidth="1"/>
    <col min="5134" max="5134" width="15" style="1" customWidth="1"/>
    <col min="5135" max="5135" width="9" style="1"/>
    <col min="5136" max="5136" width="11.125" style="1" bestFit="1" customWidth="1"/>
    <col min="5137" max="5137" width="10.125" style="1" customWidth="1"/>
    <col min="5138" max="5139" width="9" style="1"/>
    <col min="5140" max="5140" width="18" style="1" bestFit="1" customWidth="1"/>
    <col min="5141" max="5376" width="9" style="1"/>
    <col min="5377" max="5377" width="26.625" style="1" customWidth="1"/>
    <col min="5378" max="5378" width="7.625" style="1" customWidth="1"/>
    <col min="5379" max="5382" width="4" style="1" customWidth="1"/>
    <col min="5383" max="5383" width="14.625" style="1" customWidth="1"/>
    <col min="5384" max="5384" width="22.125" style="1" customWidth="1"/>
    <col min="5385" max="5385" width="9.375" style="1" bestFit="1" customWidth="1"/>
    <col min="5386" max="5389" width="3.625" style="1" customWidth="1"/>
    <col min="5390" max="5390" width="15" style="1" customWidth="1"/>
    <col min="5391" max="5391" width="9" style="1"/>
    <col min="5392" max="5392" width="11.125" style="1" bestFit="1" customWidth="1"/>
    <col min="5393" max="5393" width="10.125" style="1" customWidth="1"/>
    <col min="5394" max="5395" width="9" style="1"/>
    <col min="5396" max="5396" width="18" style="1" bestFit="1" customWidth="1"/>
    <col min="5397" max="5632" width="9" style="1"/>
    <col min="5633" max="5633" width="26.625" style="1" customWidth="1"/>
    <col min="5634" max="5634" width="7.625" style="1" customWidth="1"/>
    <col min="5635" max="5638" width="4" style="1" customWidth="1"/>
    <col min="5639" max="5639" width="14.625" style="1" customWidth="1"/>
    <col min="5640" max="5640" width="22.125" style="1" customWidth="1"/>
    <col min="5641" max="5641" width="9.375" style="1" bestFit="1" customWidth="1"/>
    <col min="5642" max="5645" width="3.625" style="1" customWidth="1"/>
    <col min="5646" max="5646" width="15" style="1" customWidth="1"/>
    <col min="5647" max="5647" width="9" style="1"/>
    <col min="5648" max="5648" width="11.125" style="1" bestFit="1" customWidth="1"/>
    <col min="5649" max="5649" width="10.125" style="1" customWidth="1"/>
    <col min="5650" max="5651" width="9" style="1"/>
    <col min="5652" max="5652" width="18" style="1" bestFit="1" customWidth="1"/>
    <col min="5653" max="5888" width="9" style="1"/>
    <col min="5889" max="5889" width="26.625" style="1" customWidth="1"/>
    <col min="5890" max="5890" width="7.625" style="1" customWidth="1"/>
    <col min="5891" max="5894" width="4" style="1" customWidth="1"/>
    <col min="5895" max="5895" width="14.625" style="1" customWidth="1"/>
    <col min="5896" max="5896" width="22.125" style="1" customWidth="1"/>
    <col min="5897" max="5897" width="9.375" style="1" bestFit="1" customWidth="1"/>
    <col min="5898" max="5901" width="3.625" style="1" customWidth="1"/>
    <col min="5902" max="5902" width="15" style="1" customWidth="1"/>
    <col min="5903" max="5903" width="9" style="1"/>
    <col min="5904" max="5904" width="11.125" style="1" bestFit="1" customWidth="1"/>
    <col min="5905" max="5905" width="10.125" style="1" customWidth="1"/>
    <col min="5906" max="5907" width="9" style="1"/>
    <col min="5908" max="5908" width="18" style="1" bestFit="1" customWidth="1"/>
    <col min="5909" max="6144" width="9" style="1"/>
    <col min="6145" max="6145" width="26.625" style="1" customWidth="1"/>
    <col min="6146" max="6146" width="7.625" style="1" customWidth="1"/>
    <col min="6147" max="6150" width="4" style="1" customWidth="1"/>
    <col min="6151" max="6151" width="14.625" style="1" customWidth="1"/>
    <col min="6152" max="6152" width="22.125" style="1" customWidth="1"/>
    <col min="6153" max="6153" width="9.375" style="1" bestFit="1" customWidth="1"/>
    <col min="6154" max="6157" width="3.625" style="1" customWidth="1"/>
    <col min="6158" max="6158" width="15" style="1" customWidth="1"/>
    <col min="6159" max="6159" width="9" style="1"/>
    <col min="6160" max="6160" width="11.125" style="1" bestFit="1" customWidth="1"/>
    <col min="6161" max="6161" width="10.125" style="1" customWidth="1"/>
    <col min="6162" max="6163" width="9" style="1"/>
    <col min="6164" max="6164" width="18" style="1" bestFit="1" customWidth="1"/>
    <col min="6165" max="6400" width="9" style="1"/>
    <col min="6401" max="6401" width="26.625" style="1" customWidth="1"/>
    <col min="6402" max="6402" width="7.625" style="1" customWidth="1"/>
    <col min="6403" max="6406" width="4" style="1" customWidth="1"/>
    <col min="6407" max="6407" width="14.625" style="1" customWidth="1"/>
    <col min="6408" max="6408" width="22.125" style="1" customWidth="1"/>
    <col min="6409" max="6409" width="9.375" style="1" bestFit="1" customWidth="1"/>
    <col min="6410" max="6413" width="3.625" style="1" customWidth="1"/>
    <col min="6414" max="6414" width="15" style="1" customWidth="1"/>
    <col min="6415" max="6415" width="9" style="1"/>
    <col min="6416" max="6416" width="11.125" style="1" bestFit="1" customWidth="1"/>
    <col min="6417" max="6417" width="10.125" style="1" customWidth="1"/>
    <col min="6418" max="6419" width="9" style="1"/>
    <col min="6420" max="6420" width="18" style="1" bestFit="1" customWidth="1"/>
    <col min="6421" max="6656" width="9" style="1"/>
    <col min="6657" max="6657" width="26.625" style="1" customWidth="1"/>
    <col min="6658" max="6658" width="7.625" style="1" customWidth="1"/>
    <col min="6659" max="6662" width="4" style="1" customWidth="1"/>
    <col min="6663" max="6663" width="14.625" style="1" customWidth="1"/>
    <col min="6664" max="6664" width="22.125" style="1" customWidth="1"/>
    <col min="6665" max="6665" width="9.375" style="1" bestFit="1" customWidth="1"/>
    <col min="6666" max="6669" width="3.625" style="1" customWidth="1"/>
    <col min="6670" max="6670" width="15" style="1" customWidth="1"/>
    <col min="6671" max="6671" width="9" style="1"/>
    <col min="6672" max="6672" width="11.125" style="1" bestFit="1" customWidth="1"/>
    <col min="6673" max="6673" width="10.125" style="1" customWidth="1"/>
    <col min="6674" max="6675" width="9" style="1"/>
    <col min="6676" max="6676" width="18" style="1" bestFit="1" customWidth="1"/>
    <col min="6677" max="6912" width="9" style="1"/>
    <col min="6913" max="6913" width="26.625" style="1" customWidth="1"/>
    <col min="6914" max="6914" width="7.625" style="1" customWidth="1"/>
    <col min="6915" max="6918" width="4" style="1" customWidth="1"/>
    <col min="6919" max="6919" width="14.625" style="1" customWidth="1"/>
    <col min="6920" max="6920" width="22.125" style="1" customWidth="1"/>
    <col min="6921" max="6921" width="9.375" style="1" bestFit="1" customWidth="1"/>
    <col min="6922" max="6925" width="3.625" style="1" customWidth="1"/>
    <col min="6926" max="6926" width="15" style="1" customWidth="1"/>
    <col min="6927" max="6927" width="9" style="1"/>
    <col min="6928" max="6928" width="11.125" style="1" bestFit="1" customWidth="1"/>
    <col min="6929" max="6929" width="10.125" style="1" customWidth="1"/>
    <col min="6930" max="6931" width="9" style="1"/>
    <col min="6932" max="6932" width="18" style="1" bestFit="1" customWidth="1"/>
    <col min="6933" max="7168" width="9" style="1"/>
    <col min="7169" max="7169" width="26.625" style="1" customWidth="1"/>
    <col min="7170" max="7170" width="7.625" style="1" customWidth="1"/>
    <col min="7171" max="7174" width="4" style="1" customWidth="1"/>
    <col min="7175" max="7175" width="14.625" style="1" customWidth="1"/>
    <col min="7176" max="7176" width="22.125" style="1" customWidth="1"/>
    <col min="7177" max="7177" width="9.375" style="1" bestFit="1" customWidth="1"/>
    <col min="7178" max="7181" width="3.625" style="1" customWidth="1"/>
    <col min="7182" max="7182" width="15" style="1" customWidth="1"/>
    <col min="7183" max="7183" width="9" style="1"/>
    <col min="7184" max="7184" width="11.125" style="1" bestFit="1" customWidth="1"/>
    <col min="7185" max="7185" width="10.125" style="1" customWidth="1"/>
    <col min="7186" max="7187" width="9" style="1"/>
    <col min="7188" max="7188" width="18" style="1" bestFit="1" customWidth="1"/>
    <col min="7189" max="7424" width="9" style="1"/>
    <col min="7425" max="7425" width="26.625" style="1" customWidth="1"/>
    <col min="7426" max="7426" width="7.625" style="1" customWidth="1"/>
    <col min="7427" max="7430" width="4" style="1" customWidth="1"/>
    <col min="7431" max="7431" width="14.625" style="1" customWidth="1"/>
    <col min="7432" max="7432" width="22.125" style="1" customWidth="1"/>
    <col min="7433" max="7433" width="9.375" style="1" bestFit="1" customWidth="1"/>
    <col min="7434" max="7437" width="3.625" style="1" customWidth="1"/>
    <col min="7438" max="7438" width="15" style="1" customWidth="1"/>
    <col min="7439" max="7439" width="9" style="1"/>
    <col min="7440" max="7440" width="11.125" style="1" bestFit="1" customWidth="1"/>
    <col min="7441" max="7441" width="10.125" style="1" customWidth="1"/>
    <col min="7442" max="7443" width="9" style="1"/>
    <col min="7444" max="7444" width="18" style="1" bestFit="1" customWidth="1"/>
    <col min="7445" max="7680" width="9" style="1"/>
    <col min="7681" max="7681" width="26.625" style="1" customWidth="1"/>
    <col min="7682" max="7682" width="7.625" style="1" customWidth="1"/>
    <col min="7683" max="7686" width="4" style="1" customWidth="1"/>
    <col min="7687" max="7687" width="14.625" style="1" customWidth="1"/>
    <col min="7688" max="7688" width="22.125" style="1" customWidth="1"/>
    <col min="7689" max="7689" width="9.375" style="1" bestFit="1" customWidth="1"/>
    <col min="7690" max="7693" width="3.625" style="1" customWidth="1"/>
    <col min="7694" max="7694" width="15" style="1" customWidth="1"/>
    <col min="7695" max="7695" width="9" style="1"/>
    <col min="7696" max="7696" width="11.125" style="1" bestFit="1" customWidth="1"/>
    <col min="7697" max="7697" width="10.125" style="1" customWidth="1"/>
    <col min="7698" max="7699" width="9" style="1"/>
    <col min="7700" max="7700" width="18" style="1" bestFit="1" customWidth="1"/>
    <col min="7701" max="7936" width="9" style="1"/>
    <col min="7937" max="7937" width="26.625" style="1" customWidth="1"/>
    <col min="7938" max="7938" width="7.625" style="1" customWidth="1"/>
    <col min="7939" max="7942" width="4" style="1" customWidth="1"/>
    <col min="7943" max="7943" width="14.625" style="1" customWidth="1"/>
    <col min="7944" max="7944" width="22.125" style="1" customWidth="1"/>
    <col min="7945" max="7945" width="9.375" style="1" bestFit="1" customWidth="1"/>
    <col min="7946" max="7949" width="3.625" style="1" customWidth="1"/>
    <col min="7950" max="7950" width="15" style="1" customWidth="1"/>
    <col min="7951" max="7951" width="9" style="1"/>
    <col min="7952" max="7952" width="11.125" style="1" bestFit="1" customWidth="1"/>
    <col min="7953" max="7953" width="10.125" style="1" customWidth="1"/>
    <col min="7954" max="7955" width="9" style="1"/>
    <col min="7956" max="7956" width="18" style="1" bestFit="1" customWidth="1"/>
    <col min="7957" max="8192" width="9" style="1"/>
    <col min="8193" max="8193" width="26.625" style="1" customWidth="1"/>
    <col min="8194" max="8194" width="7.625" style="1" customWidth="1"/>
    <col min="8195" max="8198" width="4" style="1" customWidth="1"/>
    <col min="8199" max="8199" width="14.625" style="1" customWidth="1"/>
    <col min="8200" max="8200" width="22.125" style="1" customWidth="1"/>
    <col min="8201" max="8201" width="9.375" style="1" bestFit="1" customWidth="1"/>
    <col min="8202" max="8205" width="3.625" style="1" customWidth="1"/>
    <col min="8206" max="8206" width="15" style="1" customWidth="1"/>
    <col min="8207" max="8207" width="9" style="1"/>
    <col min="8208" max="8208" width="11.125" style="1" bestFit="1" customWidth="1"/>
    <col min="8209" max="8209" width="10.125" style="1" customWidth="1"/>
    <col min="8210" max="8211" width="9" style="1"/>
    <col min="8212" max="8212" width="18" style="1" bestFit="1" customWidth="1"/>
    <col min="8213" max="8448" width="9" style="1"/>
    <col min="8449" max="8449" width="26.625" style="1" customWidth="1"/>
    <col min="8450" max="8450" width="7.625" style="1" customWidth="1"/>
    <col min="8451" max="8454" width="4" style="1" customWidth="1"/>
    <col min="8455" max="8455" width="14.625" style="1" customWidth="1"/>
    <col min="8456" max="8456" width="22.125" style="1" customWidth="1"/>
    <col min="8457" max="8457" width="9.375" style="1" bestFit="1" customWidth="1"/>
    <col min="8458" max="8461" width="3.625" style="1" customWidth="1"/>
    <col min="8462" max="8462" width="15" style="1" customWidth="1"/>
    <col min="8463" max="8463" width="9" style="1"/>
    <col min="8464" max="8464" width="11.125" style="1" bestFit="1" customWidth="1"/>
    <col min="8465" max="8465" width="10.125" style="1" customWidth="1"/>
    <col min="8466" max="8467" width="9" style="1"/>
    <col min="8468" max="8468" width="18" style="1" bestFit="1" customWidth="1"/>
    <col min="8469" max="8704" width="9" style="1"/>
    <col min="8705" max="8705" width="26.625" style="1" customWidth="1"/>
    <col min="8706" max="8706" width="7.625" style="1" customWidth="1"/>
    <col min="8707" max="8710" width="4" style="1" customWidth="1"/>
    <col min="8711" max="8711" width="14.625" style="1" customWidth="1"/>
    <col min="8712" max="8712" width="22.125" style="1" customWidth="1"/>
    <col min="8713" max="8713" width="9.375" style="1" bestFit="1" customWidth="1"/>
    <col min="8714" max="8717" width="3.625" style="1" customWidth="1"/>
    <col min="8718" max="8718" width="15" style="1" customWidth="1"/>
    <col min="8719" max="8719" width="9" style="1"/>
    <col min="8720" max="8720" width="11.125" style="1" bestFit="1" customWidth="1"/>
    <col min="8721" max="8721" width="10.125" style="1" customWidth="1"/>
    <col min="8722" max="8723" width="9" style="1"/>
    <col min="8724" max="8724" width="18" style="1" bestFit="1" customWidth="1"/>
    <col min="8725" max="8960" width="9" style="1"/>
    <col min="8961" max="8961" width="26.625" style="1" customWidth="1"/>
    <col min="8962" max="8962" width="7.625" style="1" customWidth="1"/>
    <col min="8963" max="8966" width="4" style="1" customWidth="1"/>
    <col min="8967" max="8967" width="14.625" style="1" customWidth="1"/>
    <col min="8968" max="8968" width="22.125" style="1" customWidth="1"/>
    <col min="8969" max="8969" width="9.375" style="1" bestFit="1" customWidth="1"/>
    <col min="8970" max="8973" width="3.625" style="1" customWidth="1"/>
    <col min="8974" max="8974" width="15" style="1" customWidth="1"/>
    <col min="8975" max="8975" width="9" style="1"/>
    <col min="8976" max="8976" width="11.125" style="1" bestFit="1" customWidth="1"/>
    <col min="8977" max="8977" width="10.125" style="1" customWidth="1"/>
    <col min="8978" max="8979" width="9" style="1"/>
    <col min="8980" max="8980" width="18" style="1" bestFit="1" customWidth="1"/>
    <col min="8981" max="9216" width="9" style="1"/>
    <col min="9217" max="9217" width="26.625" style="1" customWidth="1"/>
    <col min="9218" max="9218" width="7.625" style="1" customWidth="1"/>
    <col min="9219" max="9222" width="4" style="1" customWidth="1"/>
    <col min="9223" max="9223" width="14.625" style="1" customWidth="1"/>
    <col min="9224" max="9224" width="22.125" style="1" customWidth="1"/>
    <col min="9225" max="9225" width="9.375" style="1" bestFit="1" customWidth="1"/>
    <col min="9226" max="9229" width="3.625" style="1" customWidth="1"/>
    <col min="9230" max="9230" width="15" style="1" customWidth="1"/>
    <col min="9231" max="9231" width="9" style="1"/>
    <col min="9232" max="9232" width="11.125" style="1" bestFit="1" customWidth="1"/>
    <col min="9233" max="9233" width="10.125" style="1" customWidth="1"/>
    <col min="9234" max="9235" width="9" style="1"/>
    <col min="9236" max="9236" width="18" style="1" bestFit="1" customWidth="1"/>
    <col min="9237" max="9472" width="9" style="1"/>
    <col min="9473" max="9473" width="26.625" style="1" customWidth="1"/>
    <col min="9474" max="9474" width="7.625" style="1" customWidth="1"/>
    <col min="9475" max="9478" width="4" style="1" customWidth="1"/>
    <col min="9479" max="9479" width="14.625" style="1" customWidth="1"/>
    <col min="9480" max="9480" width="22.125" style="1" customWidth="1"/>
    <col min="9481" max="9481" width="9.375" style="1" bestFit="1" customWidth="1"/>
    <col min="9482" max="9485" width="3.625" style="1" customWidth="1"/>
    <col min="9486" max="9486" width="15" style="1" customWidth="1"/>
    <col min="9487" max="9487" width="9" style="1"/>
    <col min="9488" max="9488" width="11.125" style="1" bestFit="1" customWidth="1"/>
    <col min="9489" max="9489" width="10.125" style="1" customWidth="1"/>
    <col min="9490" max="9491" width="9" style="1"/>
    <col min="9492" max="9492" width="18" style="1" bestFit="1" customWidth="1"/>
    <col min="9493" max="9728" width="9" style="1"/>
    <col min="9729" max="9729" width="26.625" style="1" customWidth="1"/>
    <col min="9730" max="9730" width="7.625" style="1" customWidth="1"/>
    <col min="9731" max="9734" width="4" style="1" customWidth="1"/>
    <col min="9735" max="9735" width="14.625" style="1" customWidth="1"/>
    <col min="9736" max="9736" width="22.125" style="1" customWidth="1"/>
    <col min="9737" max="9737" width="9.375" style="1" bestFit="1" customWidth="1"/>
    <col min="9738" max="9741" width="3.625" style="1" customWidth="1"/>
    <col min="9742" max="9742" width="15" style="1" customWidth="1"/>
    <col min="9743" max="9743" width="9" style="1"/>
    <col min="9744" max="9744" width="11.125" style="1" bestFit="1" customWidth="1"/>
    <col min="9745" max="9745" width="10.125" style="1" customWidth="1"/>
    <col min="9746" max="9747" width="9" style="1"/>
    <col min="9748" max="9748" width="18" style="1" bestFit="1" customWidth="1"/>
    <col min="9749" max="9984" width="9" style="1"/>
    <col min="9985" max="9985" width="26.625" style="1" customWidth="1"/>
    <col min="9986" max="9986" width="7.625" style="1" customWidth="1"/>
    <col min="9987" max="9990" width="4" style="1" customWidth="1"/>
    <col min="9991" max="9991" width="14.625" style="1" customWidth="1"/>
    <col min="9992" max="9992" width="22.125" style="1" customWidth="1"/>
    <col min="9993" max="9993" width="9.375" style="1" bestFit="1" customWidth="1"/>
    <col min="9994" max="9997" width="3.625" style="1" customWidth="1"/>
    <col min="9998" max="9998" width="15" style="1" customWidth="1"/>
    <col min="9999" max="9999" width="9" style="1"/>
    <col min="10000" max="10000" width="11.125" style="1" bestFit="1" customWidth="1"/>
    <col min="10001" max="10001" width="10.125" style="1" customWidth="1"/>
    <col min="10002" max="10003" width="9" style="1"/>
    <col min="10004" max="10004" width="18" style="1" bestFit="1" customWidth="1"/>
    <col min="10005" max="10240" width="9" style="1"/>
    <col min="10241" max="10241" width="26.625" style="1" customWidth="1"/>
    <col min="10242" max="10242" width="7.625" style="1" customWidth="1"/>
    <col min="10243" max="10246" width="4" style="1" customWidth="1"/>
    <col min="10247" max="10247" width="14.625" style="1" customWidth="1"/>
    <col min="10248" max="10248" width="22.125" style="1" customWidth="1"/>
    <col min="10249" max="10249" width="9.375" style="1" bestFit="1" customWidth="1"/>
    <col min="10250" max="10253" width="3.625" style="1" customWidth="1"/>
    <col min="10254" max="10254" width="15" style="1" customWidth="1"/>
    <col min="10255" max="10255" width="9" style="1"/>
    <col min="10256" max="10256" width="11.125" style="1" bestFit="1" customWidth="1"/>
    <col min="10257" max="10257" width="10.125" style="1" customWidth="1"/>
    <col min="10258" max="10259" width="9" style="1"/>
    <col min="10260" max="10260" width="18" style="1" bestFit="1" customWidth="1"/>
    <col min="10261" max="10496" width="9" style="1"/>
    <col min="10497" max="10497" width="26.625" style="1" customWidth="1"/>
    <col min="10498" max="10498" width="7.625" style="1" customWidth="1"/>
    <col min="10499" max="10502" width="4" style="1" customWidth="1"/>
    <col min="10503" max="10503" width="14.625" style="1" customWidth="1"/>
    <col min="10504" max="10504" width="22.125" style="1" customWidth="1"/>
    <col min="10505" max="10505" width="9.375" style="1" bestFit="1" customWidth="1"/>
    <col min="10506" max="10509" width="3.625" style="1" customWidth="1"/>
    <col min="10510" max="10510" width="15" style="1" customWidth="1"/>
    <col min="10511" max="10511" width="9" style="1"/>
    <col min="10512" max="10512" width="11.125" style="1" bestFit="1" customWidth="1"/>
    <col min="10513" max="10513" width="10.125" style="1" customWidth="1"/>
    <col min="10514" max="10515" width="9" style="1"/>
    <col min="10516" max="10516" width="18" style="1" bestFit="1" customWidth="1"/>
    <col min="10517" max="10752" width="9" style="1"/>
    <col min="10753" max="10753" width="26.625" style="1" customWidth="1"/>
    <col min="10754" max="10754" width="7.625" style="1" customWidth="1"/>
    <col min="10755" max="10758" width="4" style="1" customWidth="1"/>
    <col min="10759" max="10759" width="14.625" style="1" customWidth="1"/>
    <col min="10760" max="10760" width="22.125" style="1" customWidth="1"/>
    <col min="10761" max="10761" width="9.375" style="1" bestFit="1" customWidth="1"/>
    <col min="10762" max="10765" width="3.625" style="1" customWidth="1"/>
    <col min="10766" max="10766" width="15" style="1" customWidth="1"/>
    <col min="10767" max="10767" width="9" style="1"/>
    <col min="10768" max="10768" width="11.125" style="1" bestFit="1" customWidth="1"/>
    <col min="10769" max="10769" width="10.125" style="1" customWidth="1"/>
    <col min="10770" max="10771" width="9" style="1"/>
    <col min="10772" max="10772" width="18" style="1" bestFit="1" customWidth="1"/>
    <col min="10773" max="11008" width="9" style="1"/>
    <col min="11009" max="11009" width="26.625" style="1" customWidth="1"/>
    <col min="11010" max="11010" width="7.625" style="1" customWidth="1"/>
    <col min="11011" max="11014" width="4" style="1" customWidth="1"/>
    <col min="11015" max="11015" width="14.625" style="1" customWidth="1"/>
    <col min="11016" max="11016" width="22.125" style="1" customWidth="1"/>
    <col min="11017" max="11017" width="9.375" style="1" bestFit="1" customWidth="1"/>
    <col min="11018" max="11021" width="3.625" style="1" customWidth="1"/>
    <col min="11022" max="11022" width="15" style="1" customWidth="1"/>
    <col min="11023" max="11023" width="9" style="1"/>
    <col min="11024" max="11024" width="11.125" style="1" bestFit="1" customWidth="1"/>
    <col min="11025" max="11025" width="10.125" style="1" customWidth="1"/>
    <col min="11026" max="11027" width="9" style="1"/>
    <col min="11028" max="11028" width="18" style="1" bestFit="1" customWidth="1"/>
    <col min="11029" max="11264" width="9" style="1"/>
    <col min="11265" max="11265" width="26.625" style="1" customWidth="1"/>
    <col min="11266" max="11266" width="7.625" style="1" customWidth="1"/>
    <col min="11267" max="11270" width="4" style="1" customWidth="1"/>
    <col min="11271" max="11271" width="14.625" style="1" customWidth="1"/>
    <col min="11272" max="11272" width="22.125" style="1" customWidth="1"/>
    <col min="11273" max="11273" width="9.375" style="1" bestFit="1" customWidth="1"/>
    <col min="11274" max="11277" width="3.625" style="1" customWidth="1"/>
    <col min="11278" max="11278" width="15" style="1" customWidth="1"/>
    <col min="11279" max="11279" width="9" style="1"/>
    <col min="11280" max="11280" width="11.125" style="1" bestFit="1" customWidth="1"/>
    <col min="11281" max="11281" width="10.125" style="1" customWidth="1"/>
    <col min="11282" max="11283" width="9" style="1"/>
    <col min="11284" max="11284" width="18" style="1" bestFit="1" customWidth="1"/>
    <col min="11285" max="11520" width="9" style="1"/>
    <col min="11521" max="11521" width="26.625" style="1" customWidth="1"/>
    <col min="11522" max="11522" width="7.625" style="1" customWidth="1"/>
    <col min="11523" max="11526" width="4" style="1" customWidth="1"/>
    <col min="11527" max="11527" width="14.625" style="1" customWidth="1"/>
    <col min="11528" max="11528" width="22.125" style="1" customWidth="1"/>
    <col min="11529" max="11529" width="9.375" style="1" bestFit="1" customWidth="1"/>
    <col min="11530" max="11533" width="3.625" style="1" customWidth="1"/>
    <col min="11534" max="11534" width="15" style="1" customWidth="1"/>
    <col min="11535" max="11535" width="9" style="1"/>
    <col min="11536" max="11536" width="11.125" style="1" bestFit="1" customWidth="1"/>
    <col min="11537" max="11537" width="10.125" style="1" customWidth="1"/>
    <col min="11538" max="11539" width="9" style="1"/>
    <col min="11540" max="11540" width="18" style="1" bestFit="1" customWidth="1"/>
    <col min="11541" max="11776" width="9" style="1"/>
    <col min="11777" max="11777" width="26.625" style="1" customWidth="1"/>
    <col min="11778" max="11778" width="7.625" style="1" customWidth="1"/>
    <col min="11779" max="11782" width="4" style="1" customWidth="1"/>
    <col min="11783" max="11783" width="14.625" style="1" customWidth="1"/>
    <col min="11784" max="11784" width="22.125" style="1" customWidth="1"/>
    <col min="11785" max="11785" width="9.375" style="1" bestFit="1" customWidth="1"/>
    <col min="11786" max="11789" width="3.625" style="1" customWidth="1"/>
    <col min="11790" max="11790" width="15" style="1" customWidth="1"/>
    <col min="11791" max="11791" width="9" style="1"/>
    <col min="11792" max="11792" width="11.125" style="1" bestFit="1" customWidth="1"/>
    <col min="11793" max="11793" width="10.125" style="1" customWidth="1"/>
    <col min="11794" max="11795" width="9" style="1"/>
    <col min="11796" max="11796" width="18" style="1" bestFit="1" customWidth="1"/>
    <col min="11797" max="12032" width="9" style="1"/>
    <col min="12033" max="12033" width="26.625" style="1" customWidth="1"/>
    <col min="12034" max="12034" width="7.625" style="1" customWidth="1"/>
    <col min="12035" max="12038" width="4" style="1" customWidth="1"/>
    <col min="12039" max="12039" width="14.625" style="1" customWidth="1"/>
    <col min="12040" max="12040" width="22.125" style="1" customWidth="1"/>
    <col min="12041" max="12041" width="9.375" style="1" bestFit="1" customWidth="1"/>
    <col min="12042" max="12045" width="3.625" style="1" customWidth="1"/>
    <col min="12046" max="12046" width="15" style="1" customWidth="1"/>
    <col min="12047" max="12047" width="9" style="1"/>
    <col min="12048" max="12048" width="11.125" style="1" bestFit="1" customWidth="1"/>
    <col min="12049" max="12049" width="10.125" style="1" customWidth="1"/>
    <col min="12050" max="12051" width="9" style="1"/>
    <col min="12052" max="12052" width="18" style="1" bestFit="1" customWidth="1"/>
    <col min="12053" max="12288" width="9" style="1"/>
    <col min="12289" max="12289" width="26.625" style="1" customWidth="1"/>
    <col min="12290" max="12290" width="7.625" style="1" customWidth="1"/>
    <col min="12291" max="12294" width="4" style="1" customWidth="1"/>
    <col min="12295" max="12295" width="14.625" style="1" customWidth="1"/>
    <col min="12296" max="12296" width="22.125" style="1" customWidth="1"/>
    <col min="12297" max="12297" width="9.375" style="1" bestFit="1" customWidth="1"/>
    <col min="12298" max="12301" width="3.625" style="1" customWidth="1"/>
    <col min="12302" max="12302" width="15" style="1" customWidth="1"/>
    <col min="12303" max="12303" width="9" style="1"/>
    <col min="12304" max="12304" width="11.125" style="1" bestFit="1" customWidth="1"/>
    <col min="12305" max="12305" width="10.125" style="1" customWidth="1"/>
    <col min="12306" max="12307" width="9" style="1"/>
    <col min="12308" max="12308" width="18" style="1" bestFit="1" customWidth="1"/>
    <col min="12309" max="12544" width="9" style="1"/>
    <col min="12545" max="12545" width="26.625" style="1" customWidth="1"/>
    <col min="12546" max="12546" width="7.625" style="1" customWidth="1"/>
    <col min="12547" max="12550" width="4" style="1" customWidth="1"/>
    <col min="12551" max="12551" width="14.625" style="1" customWidth="1"/>
    <col min="12552" max="12552" width="22.125" style="1" customWidth="1"/>
    <col min="12553" max="12553" width="9.375" style="1" bestFit="1" customWidth="1"/>
    <col min="12554" max="12557" width="3.625" style="1" customWidth="1"/>
    <col min="12558" max="12558" width="15" style="1" customWidth="1"/>
    <col min="12559" max="12559" width="9" style="1"/>
    <col min="12560" max="12560" width="11.125" style="1" bestFit="1" customWidth="1"/>
    <col min="12561" max="12561" width="10.125" style="1" customWidth="1"/>
    <col min="12562" max="12563" width="9" style="1"/>
    <col min="12564" max="12564" width="18" style="1" bestFit="1" customWidth="1"/>
    <col min="12565" max="12800" width="9" style="1"/>
    <col min="12801" max="12801" width="26.625" style="1" customWidth="1"/>
    <col min="12802" max="12802" width="7.625" style="1" customWidth="1"/>
    <col min="12803" max="12806" width="4" style="1" customWidth="1"/>
    <col min="12807" max="12807" width="14.625" style="1" customWidth="1"/>
    <col min="12808" max="12808" width="22.125" style="1" customWidth="1"/>
    <col min="12809" max="12809" width="9.375" style="1" bestFit="1" customWidth="1"/>
    <col min="12810" max="12813" width="3.625" style="1" customWidth="1"/>
    <col min="12814" max="12814" width="15" style="1" customWidth="1"/>
    <col min="12815" max="12815" width="9" style="1"/>
    <col min="12816" max="12816" width="11.125" style="1" bestFit="1" customWidth="1"/>
    <col min="12817" max="12817" width="10.125" style="1" customWidth="1"/>
    <col min="12818" max="12819" width="9" style="1"/>
    <col min="12820" max="12820" width="18" style="1" bestFit="1" customWidth="1"/>
    <col min="12821" max="13056" width="9" style="1"/>
    <col min="13057" max="13057" width="26.625" style="1" customWidth="1"/>
    <col min="13058" max="13058" width="7.625" style="1" customWidth="1"/>
    <col min="13059" max="13062" width="4" style="1" customWidth="1"/>
    <col min="13063" max="13063" width="14.625" style="1" customWidth="1"/>
    <col min="13064" max="13064" width="22.125" style="1" customWidth="1"/>
    <col min="13065" max="13065" width="9.375" style="1" bestFit="1" customWidth="1"/>
    <col min="13066" max="13069" width="3.625" style="1" customWidth="1"/>
    <col min="13070" max="13070" width="15" style="1" customWidth="1"/>
    <col min="13071" max="13071" width="9" style="1"/>
    <col min="13072" max="13072" width="11.125" style="1" bestFit="1" customWidth="1"/>
    <col min="13073" max="13073" width="10.125" style="1" customWidth="1"/>
    <col min="13074" max="13075" width="9" style="1"/>
    <col min="13076" max="13076" width="18" style="1" bestFit="1" customWidth="1"/>
    <col min="13077" max="13312" width="9" style="1"/>
    <col min="13313" max="13313" width="26.625" style="1" customWidth="1"/>
    <col min="13314" max="13314" width="7.625" style="1" customWidth="1"/>
    <col min="13315" max="13318" width="4" style="1" customWidth="1"/>
    <col min="13319" max="13319" width="14.625" style="1" customWidth="1"/>
    <col min="13320" max="13320" width="22.125" style="1" customWidth="1"/>
    <col min="13321" max="13321" width="9.375" style="1" bestFit="1" customWidth="1"/>
    <col min="13322" max="13325" width="3.625" style="1" customWidth="1"/>
    <col min="13326" max="13326" width="15" style="1" customWidth="1"/>
    <col min="13327" max="13327" width="9" style="1"/>
    <col min="13328" max="13328" width="11.125" style="1" bestFit="1" customWidth="1"/>
    <col min="13329" max="13329" width="10.125" style="1" customWidth="1"/>
    <col min="13330" max="13331" width="9" style="1"/>
    <col min="13332" max="13332" width="18" style="1" bestFit="1" customWidth="1"/>
    <col min="13333" max="13568" width="9" style="1"/>
    <col min="13569" max="13569" width="26.625" style="1" customWidth="1"/>
    <col min="13570" max="13570" width="7.625" style="1" customWidth="1"/>
    <col min="13571" max="13574" width="4" style="1" customWidth="1"/>
    <col min="13575" max="13575" width="14.625" style="1" customWidth="1"/>
    <col min="13576" max="13576" width="22.125" style="1" customWidth="1"/>
    <col min="13577" max="13577" width="9.375" style="1" bestFit="1" customWidth="1"/>
    <col min="13578" max="13581" width="3.625" style="1" customWidth="1"/>
    <col min="13582" max="13582" width="15" style="1" customWidth="1"/>
    <col min="13583" max="13583" width="9" style="1"/>
    <col min="13584" max="13584" width="11.125" style="1" bestFit="1" customWidth="1"/>
    <col min="13585" max="13585" width="10.125" style="1" customWidth="1"/>
    <col min="13586" max="13587" width="9" style="1"/>
    <col min="13588" max="13588" width="18" style="1" bestFit="1" customWidth="1"/>
    <col min="13589" max="13824" width="9" style="1"/>
    <col min="13825" max="13825" width="26.625" style="1" customWidth="1"/>
    <col min="13826" max="13826" width="7.625" style="1" customWidth="1"/>
    <col min="13827" max="13830" width="4" style="1" customWidth="1"/>
    <col min="13831" max="13831" width="14.625" style="1" customWidth="1"/>
    <col min="13832" max="13832" width="22.125" style="1" customWidth="1"/>
    <col min="13833" max="13833" width="9.375" style="1" bestFit="1" customWidth="1"/>
    <col min="13834" max="13837" width="3.625" style="1" customWidth="1"/>
    <col min="13838" max="13838" width="15" style="1" customWidth="1"/>
    <col min="13839" max="13839" width="9" style="1"/>
    <col min="13840" max="13840" width="11.125" style="1" bestFit="1" customWidth="1"/>
    <col min="13841" max="13841" width="10.125" style="1" customWidth="1"/>
    <col min="13842" max="13843" width="9" style="1"/>
    <col min="13844" max="13844" width="18" style="1" bestFit="1" customWidth="1"/>
    <col min="13845" max="14080" width="9" style="1"/>
    <col min="14081" max="14081" width="26.625" style="1" customWidth="1"/>
    <col min="14082" max="14082" width="7.625" style="1" customWidth="1"/>
    <col min="14083" max="14086" width="4" style="1" customWidth="1"/>
    <col min="14087" max="14087" width="14.625" style="1" customWidth="1"/>
    <col min="14088" max="14088" width="22.125" style="1" customWidth="1"/>
    <col min="14089" max="14089" width="9.375" style="1" bestFit="1" customWidth="1"/>
    <col min="14090" max="14093" width="3.625" style="1" customWidth="1"/>
    <col min="14094" max="14094" width="15" style="1" customWidth="1"/>
    <col min="14095" max="14095" width="9" style="1"/>
    <col min="14096" max="14096" width="11.125" style="1" bestFit="1" customWidth="1"/>
    <col min="14097" max="14097" width="10.125" style="1" customWidth="1"/>
    <col min="14098" max="14099" width="9" style="1"/>
    <col min="14100" max="14100" width="18" style="1" bestFit="1" customWidth="1"/>
    <col min="14101" max="14336" width="9" style="1"/>
    <col min="14337" max="14337" width="26.625" style="1" customWidth="1"/>
    <col min="14338" max="14338" width="7.625" style="1" customWidth="1"/>
    <col min="14339" max="14342" width="4" style="1" customWidth="1"/>
    <col min="14343" max="14343" width="14.625" style="1" customWidth="1"/>
    <col min="14344" max="14344" width="22.125" style="1" customWidth="1"/>
    <col min="14345" max="14345" width="9.375" style="1" bestFit="1" customWidth="1"/>
    <col min="14346" max="14349" width="3.625" style="1" customWidth="1"/>
    <col min="14350" max="14350" width="15" style="1" customWidth="1"/>
    <col min="14351" max="14351" width="9" style="1"/>
    <col min="14352" max="14352" width="11.125" style="1" bestFit="1" customWidth="1"/>
    <col min="14353" max="14353" width="10.125" style="1" customWidth="1"/>
    <col min="14354" max="14355" width="9" style="1"/>
    <col min="14356" max="14356" width="18" style="1" bestFit="1" customWidth="1"/>
    <col min="14357" max="14592" width="9" style="1"/>
    <col min="14593" max="14593" width="26.625" style="1" customWidth="1"/>
    <col min="14594" max="14594" width="7.625" style="1" customWidth="1"/>
    <col min="14595" max="14598" width="4" style="1" customWidth="1"/>
    <col min="14599" max="14599" width="14.625" style="1" customWidth="1"/>
    <col min="14600" max="14600" width="22.125" style="1" customWidth="1"/>
    <col min="14601" max="14601" width="9.375" style="1" bestFit="1" customWidth="1"/>
    <col min="14602" max="14605" width="3.625" style="1" customWidth="1"/>
    <col min="14606" max="14606" width="15" style="1" customWidth="1"/>
    <col min="14607" max="14607" width="9" style="1"/>
    <col min="14608" max="14608" width="11.125" style="1" bestFit="1" customWidth="1"/>
    <col min="14609" max="14609" width="10.125" style="1" customWidth="1"/>
    <col min="14610" max="14611" width="9" style="1"/>
    <col min="14612" max="14612" width="18" style="1" bestFit="1" customWidth="1"/>
    <col min="14613" max="14848" width="9" style="1"/>
    <col min="14849" max="14849" width="26.625" style="1" customWidth="1"/>
    <col min="14850" max="14850" width="7.625" style="1" customWidth="1"/>
    <col min="14851" max="14854" width="4" style="1" customWidth="1"/>
    <col min="14855" max="14855" width="14.625" style="1" customWidth="1"/>
    <col min="14856" max="14856" width="22.125" style="1" customWidth="1"/>
    <col min="14857" max="14857" width="9.375" style="1" bestFit="1" customWidth="1"/>
    <col min="14858" max="14861" width="3.625" style="1" customWidth="1"/>
    <col min="14862" max="14862" width="15" style="1" customWidth="1"/>
    <col min="14863" max="14863" width="9" style="1"/>
    <col min="14864" max="14864" width="11.125" style="1" bestFit="1" customWidth="1"/>
    <col min="14865" max="14865" width="10.125" style="1" customWidth="1"/>
    <col min="14866" max="14867" width="9" style="1"/>
    <col min="14868" max="14868" width="18" style="1" bestFit="1" customWidth="1"/>
    <col min="14869" max="15104" width="9" style="1"/>
    <col min="15105" max="15105" width="26.625" style="1" customWidth="1"/>
    <col min="15106" max="15106" width="7.625" style="1" customWidth="1"/>
    <col min="15107" max="15110" width="4" style="1" customWidth="1"/>
    <col min="15111" max="15111" width="14.625" style="1" customWidth="1"/>
    <col min="15112" max="15112" width="22.125" style="1" customWidth="1"/>
    <col min="15113" max="15113" width="9.375" style="1" bestFit="1" customWidth="1"/>
    <col min="15114" max="15117" width="3.625" style="1" customWidth="1"/>
    <col min="15118" max="15118" width="15" style="1" customWidth="1"/>
    <col min="15119" max="15119" width="9" style="1"/>
    <col min="15120" max="15120" width="11.125" style="1" bestFit="1" customWidth="1"/>
    <col min="15121" max="15121" width="10.125" style="1" customWidth="1"/>
    <col min="15122" max="15123" width="9" style="1"/>
    <col min="15124" max="15124" width="18" style="1" bestFit="1" customWidth="1"/>
    <col min="15125" max="15360" width="9" style="1"/>
    <col min="15361" max="15361" width="26.625" style="1" customWidth="1"/>
    <col min="15362" max="15362" width="7.625" style="1" customWidth="1"/>
    <col min="15363" max="15366" width="4" style="1" customWidth="1"/>
    <col min="15367" max="15367" width="14.625" style="1" customWidth="1"/>
    <col min="15368" max="15368" width="22.125" style="1" customWidth="1"/>
    <col min="15369" max="15369" width="9.375" style="1" bestFit="1" customWidth="1"/>
    <col min="15370" max="15373" width="3.625" style="1" customWidth="1"/>
    <col min="15374" max="15374" width="15" style="1" customWidth="1"/>
    <col min="15375" max="15375" width="9" style="1"/>
    <col min="15376" max="15376" width="11.125" style="1" bestFit="1" customWidth="1"/>
    <col min="15377" max="15377" width="10.125" style="1" customWidth="1"/>
    <col min="15378" max="15379" width="9" style="1"/>
    <col min="15380" max="15380" width="18" style="1" bestFit="1" customWidth="1"/>
    <col min="15381" max="15616" width="9" style="1"/>
    <col min="15617" max="15617" width="26.625" style="1" customWidth="1"/>
    <col min="15618" max="15618" width="7.625" style="1" customWidth="1"/>
    <col min="15619" max="15622" width="4" style="1" customWidth="1"/>
    <col min="15623" max="15623" width="14.625" style="1" customWidth="1"/>
    <col min="15624" max="15624" width="22.125" style="1" customWidth="1"/>
    <col min="15625" max="15625" width="9.375" style="1" bestFit="1" customWidth="1"/>
    <col min="15626" max="15629" width="3.625" style="1" customWidth="1"/>
    <col min="15630" max="15630" width="15" style="1" customWidth="1"/>
    <col min="15631" max="15631" width="9" style="1"/>
    <col min="15632" max="15632" width="11.125" style="1" bestFit="1" customWidth="1"/>
    <col min="15633" max="15633" width="10.125" style="1" customWidth="1"/>
    <col min="15634" max="15635" width="9" style="1"/>
    <col min="15636" max="15636" width="18" style="1" bestFit="1" customWidth="1"/>
    <col min="15637" max="15872" width="9" style="1"/>
    <col min="15873" max="15873" width="26.625" style="1" customWidth="1"/>
    <col min="15874" max="15874" width="7.625" style="1" customWidth="1"/>
    <col min="15875" max="15878" width="4" style="1" customWidth="1"/>
    <col min="15879" max="15879" width="14.625" style="1" customWidth="1"/>
    <col min="15880" max="15880" width="22.125" style="1" customWidth="1"/>
    <col min="15881" max="15881" width="9.375" style="1" bestFit="1" customWidth="1"/>
    <col min="15882" max="15885" width="3.625" style="1" customWidth="1"/>
    <col min="15886" max="15886" width="15" style="1" customWidth="1"/>
    <col min="15887" max="15887" width="9" style="1"/>
    <col min="15888" max="15888" width="11.125" style="1" bestFit="1" customWidth="1"/>
    <col min="15889" max="15889" width="10.125" style="1" customWidth="1"/>
    <col min="15890" max="15891" width="9" style="1"/>
    <col min="15892" max="15892" width="18" style="1" bestFit="1" customWidth="1"/>
    <col min="15893" max="16128" width="9" style="1"/>
    <col min="16129" max="16129" width="26.625" style="1" customWidth="1"/>
    <col min="16130" max="16130" width="7.625" style="1" customWidth="1"/>
    <col min="16131" max="16134" width="4" style="1" customWidth="1"/>
    <col min="16135" max="16135" width="14.625" style="1" customWidth="1"/>
    <col min="16136" max="16136" width="22.125" style="1" customWidth="1"/>
    <col min="16137" max="16137" width="9.375" style="1" bestFit="1" customWidth="1"/>
    <col min="16138" max="16141" width="3.625" style="1" customWidth="1"/>
    <col min="16142" max="16142" width="15" style="1" customWidth="1"/>
    <col min="16143" max="16143" width="9" style="1"/>
    <col min="16144" max="16144" width="11.125" style="1" bestFit="1" customWidth="1"/>
    <col min="16145" max="16145" width="10.125" style="1" customWidth="1"/>
    <col min="16146" max="16147" width="9" style="1"/>
    <col min="16148" max="16148" width="18" style="1" bestFit="1" customWidth="1"/>
    <col min="16149" max="16384" width="9" style="1"/>
  </cols>
  <sheetData>
    <row r="1" spans="1:14" ht="23.1" customHeight="1" x14ac:dyDescent="0.15">
      <c r="A1" s="116" t="s">
        <v>185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20.25" customHeight="1" thickBot="1" x14ac:dyDescent="0.2">
      <c r="A2" s="116" t="s">
        <v>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ht="23.1" customHeight="1" x14ac:dyDescent="0.15">
      <c r="A3" s="2" t="s">
        <v>3</v>
      </c>
      <c r="B3" s="136" t="s">
        <v>4</v>
      </c>
      <c r="C3" s="136"/>
      <c r="D3" s="136"/>
      <c r="E3" s="136"/>
      <c r="F3" s="136"/>
      <c r="G3" s="136"/>
      <c r="H3" s="137" t="s">
        <v>148</v>
      </c>
      <c r="I3" s="137"/>
      <c r="J3" s="137"/>
      <c r="K3" s="137"/>
      <c r="L3" s="137"/>
      <c r="M3" s="137"/>
      <c r="N3" s="138"/>
    </row>
    <row r="4" spans="1:14" ht="23.1" customHeight="1" x14ac:dyDescent="0.15">
      <c r="A4" s="3" t="s">
        <v>5</v>
      </c>
      <c r="B4" s="111" t="s">
        <v>6</v>
      </c>
      <c r="C4" s="111"/>
      <c r="D4" s="111"/>
      <c r="E4" s="111"/>
      <c r="F4" s="111"/>
      <c r="G4" s="111"/>
      <c r="H4" s="119">
        <v>42419</v>
      </c>
      <c r="I4" s="120"/>
      <c r="J4" s="120"/>
      <c r="K4" s="120"/>
      <c r="L4" s="120"/>
      <c r="M4" s="120"/>
      <c r="N4" s="139"/>
    </row>
    <row r="5" spans="1:14" ht="23.1" customHeight="1" x14ac:dyDescent="0.15">
      <c r="A5" s="4" t="s">
        <v>7</v>
      </c>
      <c r="B5" s="111" t="s">
        <v>8</v>
      </c>
      <c r="C5" s="111"/>
      <c r="D5" s="111"/>
      <c r="E5" s="111"/>
      <c r="F5" s="111"/>
      <c r="G5" s="111"/>
      <c r="H5" s="120" t="s">
        <v>9</v>
      </c>
      <c r="I5" s="120"/>
      <c r="J5" s="120"/>
      <c r="K5" s="120"/>
      <c r="L5" s="120"/>
      <c r="M5" s="120"/>
      <c r="N5" s="139"/>
    </row>
    <row r="6" spans="1:14" ht="31.5" customHeight="1" x14ac:dyDescent="0.15">
      <c r="A6" s="5" t="s">
        <v>10</v>
      </c>
      <c r="B6" s="6" t="s">
        <v>11</v>
      </c>
      <c r="C6" s="7" t="s">
        <v>12</v>
      </c>
      <c r="D6" s="7" t="s">
        <v>13</v>
      </c>
      <c r="E6" s="7" t="s">
        <v>12</v>
      </c>
      <c r="F6" s="6" t="s">
        <v>13</v>
      </c>
      <c r="G6" s="6" t="s">
        <v>14</v>
      </c>
      <c r="H6" s="6" t="s">
        <v>10</v>
      </c>
      <c r="I6" s="6" t="s">
        <v>11</v>
      </c>
      <c r="J6" s="7" t="s">
        <v>12</v>
      </c>
      <c r="K6" s="7" t="s">
        <v>13</v>
      </c>
      <c r="L6" s="7" t="s">
        <v>12</v>
      </c>
      <c r="M6" s="6" t="s">
        <v>13</v>
      </c>
      <c r="N6" s="8" t="s">
        <v>14</v>
      </c>
    </row>
    <row r="7" spans="1:14" ht="23.1" customHeight="1" x14ac:dyDescent="0.15">
      <c r="A7" s="135" t="s">
        <v>15</v>
      </c>
      <c r="B7" s="115"/>
      <c r="C7" s="7"/>
      <c r="D7" s="7"/>
      <c r="E7" s="7"/>
      <c r="F7" s="7"/>
      <c r="G7" s="9"/>
      <c r="H7" s="115" t="s">
        <v>16</v>
      </c>
      <c r="I7" s="115"/>
      <c r="J7" s="7"/>
      <c r="K7" s="7"/>
      <c r="L7" s="7"/>
      <c r="M7" s="7"/>
      <c r="N7" s="10">
        <f>SUM(N8:N16)</f>
        <v>0</v>
      </c>
    </row>
    <row r="8" spans="1:14" ht="23.1" customHeight="1" x14ac:dyDescent="0.15">
      <c r="A8" s="3" t="s">
        <v>1</v>
      </c>
      <c r="B8" s="7"/>
      <c r="C8" s="7"/>
      <c r="D8" s="7"/>
      <c r="E8" s="7"/>
      <c r="F8" s="7"/>
      <c r="G8" s="11"/>
      <c r="H8" s="7"/>
      <c r="I8" s="7"/>
      <c r="J8" s="7"/>
      <c r="K8" s="7"/>
      <c r="L8" s="7"/>
      <c r="M8" s="7"/>
      <c r="N8" s="12"/>
    </row>
    <row r="9" spans="1:14" ht="23.1" customHeight="1" x14ac:dyDescent="0.15">
      <c r="A9" s="3"/>
      <c r="B9" s="7"/>
      <c r="C9" s="7"/>
      <c r="D9" s="7"/>
      <c r="E9" s="7"/>
      <c r="F9" s="7"/>
      <c r="G9" s="11"/>
      <c r="H9" s="7"/>
      <c r="I9" s="7"/>
      <c r="J9" s="7"/>
      <c r="K9" s="7"/>
      <c r="L9" s="7"/>
      <c r="M9" s="7"/>
      <c r="N9" s="12"/>
    </row>
    <row r="10" spans="1:14" ht="23.1" customHeight="1" x14ac:dyDescent="0.15">
      <c r="A10" s="3"/>
      <c r="B10" s="7"/>
      <c r="C10" s="7"/>
      <c r="D10" s="7"/>
      <c r="E10" s="7"/>
      <c r="F10" s="7"/>
      <c r="G10" s="11"/>
      <c r="H10" s="7"/>
      <c r="I10" s="7"/>
      <c r="J10" s="7"/>
      <c r="K10" s="7"/>
      <c r="L10" s="7"/>
      <c r="M10" s="7"/>
      <c r="N10" s="12"/>
    </row>
    <row r="11" spans="1:14" ht="23.1" customHeight="1" x14ac:dyDescent="0.15">
      <c r="A11" s="135" t="s">
        <v>17</v>
      </c>
      <c r="B11" s="115"/>
      <c r="C11" s="7"/>
      <c r="D11" s="7"/>
      <c r="E11" s="7"/>
      <c r="F11" s="7"/>
      <c r="G11" s="13">
        <f>SUM(G12,N17)</f>
        <v>106522.8</v>
      </c>
      <c r="H11" s="7"/>
      <c r="I11" s="7"/>
      <c r="J11" s="7"/>
      <c r="K11" s="7"/>
      <c r="L11" s="7"/>
      <c r="M11" s="7"/>
      <c r="N11" s="12"/>
    </row>
    <row r="12" spans="1:14" ht="23.1" customHeight="1" x14ac:dyDescent="0.15">
      <c r="A12" s="135" t="s">
        <v>18</v>
      </c>
      <c r="B12" s="115"/>
      <c r="C12" s="115"/>
      <c r="D12" s="115"/>
      <c r="E12" s="115"/>
      <c r="F12" s="7"/>
      <c r="G12" s="13">
        <f>SUM(G13,G17,G23,N7)</f>
        <v>91830</v>
      </c>
      <c r="H12" s="7"/>
      <c r="I12" s="7"/>
      <c r="J12" s="7"/>
      <c r="K12" s="7"/>
      <c r="L12" s="7"/>
      <c r="M12" s="7"/>
      <c r="N12" s="12"/>
    </row>
    <row r="13" spans="1:14" ht="23.1" customHeight="1" x14ac:dyDescent="0.15">
      <c r="A13" s="135" t="s">
        <v>19</v>
      </c>
      <c r="B13" s="115"/>
      <c r="C13" s="7"/>
      <c r="D13" s="7"/>
      <c r="E13" s="7"/>
      <c r="F13" s="7"/>
      <c r="G13" s="13">
        <f>SUM(G14:G16)</f>
        <v>0</v>
      </c>
      <c r="H13" s="7"/>
      <c r="I13" s="7"/>
      <c r="J13" s="7"/>
      <c r="K13" s="7"/>
      <c r="L13" s="7"/>
      <c r="M13" s="7"/>
      <c r="N13" s="12"/>
    </row>
    <row r="14" spans="1:14" ht="23.1" customHeight="1" x14ac:dyDescent="0.15">
      <c r="A14" s="3" t="s">
        <v>162</v>
      </c>
      <c r="B14" s="14"/>
      <c r="C14" s="7"/>
      <c r="D14" s="7"/>
      <c r="E14" s="7"/>
      <c r="F14" s="7"/>
      <c r="G14" s="11"/>
      <c r="H14" s="3"/>
      <c r="I14" s="14"/>
      <c r="J14" s="7"/>
      <c r="K14" s="7"/>
      <c r="L14" s="7"/>
      <c r="M14" s="7"/>
      <c r="N14" s="12"/>
    </row>
    <row r="15" spans="1:14" ht="23.1" customHeight="1" x14ac:dyDescent="0.15">
      <c r="A15" s="3" t="s">
        <v>152</v>
      </c>
      <c r="B15" s="11"/>
      <c r="C15" s="7"/>
      <c r="D15" s="7"/>
      <c r="E15" s="7"/>
      <c r="F15" s="7"/>
      <c r="G15" s="11"/>
      <c r="H15" s="7"/>
      <c r="I15" s="7"/>
      <c r="J15" s="7"/>
      <c r="K15" s="7"/>
      <c r="L15" s="7"/>
      <c r="M15" s="7"/>
      <c r="N15" s="16"/>
    </row>
    <row r="16" spans="1:14" ht="23.1" customHeight="1" x14ac:dyDescent="0.15">
      <c r="A16" s="3" t="s">
        <v>160</v>
      </c>
      <c r="B16" s="7"/>
      <c r="C16" s="7"/>
      <c r="D16" s="7"/>
      <c r="E16" s="7"/>
      <c r="F16" s="7"/>
      <c r="G16" s="11"/>
      <c r="H16" s="7"/>
      <c r="I16" s="17"/>
      <c r="J16" s="7"/>
      <c r="K16" s="7"/>
      <c r="L16" s="7"/>
      <c r="M16" s="7"/>
      <c r="N16" s="12"/>
    </row>
    <row r="17" spans="1:16" ht="23.1" customHeight="1" x14ac:dyDescent="0.15">
      <c r="A17" s="135" t="s">
        <v>21</v>
      </c>
      <c r="B17" s="115"/>
      <c r="C17" s="7"/>
      <c r="D17" s="7"/>
      <c r="E17" s="7"/>
      <c r="F17" s="7"/>
      <c r="G17" s="13">
        <f>SUM(G18:G22)</f>
        <v>5180</v>
      </c>
      <c r="H17" s="115" t="s">
        <v>22</v>
      </c>
      <c r="I17" s="115"/>
      <c r="J17" s="115"/>
      <c r="K17" s="115"/>
      <c r="L17" s="115"/>
      <c r="M17" s="115"/>
      <c r="N17" s="10">
        <f>N18</f>
        <v>14692.800000000001</v>
      </c>
      <c r="P17" s="18"/>
    </row>
    <row r="18" spans="1:16" ht="23.1" customHeight="1" x14ac:dyDescent="0.15">
      <c r="A18" s="3"/>
      <c r="B18" s="7"/>
      <c r="C18" s="7"/>
      <c r="D18" s="7"/>
      <c r="E18" s="7"/>
      <c r="F18" s="7"/>
      <c r="G18" s="11"/>
      <c r="H18" s="115" t="s">
        <v>23</v>
      </c>
      <c r="I18" s="115"/>
      <c r="J18" s="115"/>
      <c r="K18" s="115"/>
      <c r="L18" s="115"/>
      <c r="M18" s="115"/>
      <c r="N18" s="10">
        <f>SUM(N19:N21)</f>
        <v>14692.800000000001</v>
      </c>
    </row>
    <row r="19" spans="1:16" ht="23.1" customHeight="1" x14ac:dyDescent="0.15">
      <c r="A19" s="3" t="s">
        <v>153</v>
      </c>
      <c r="B19" s="7">
        <v>2180</v>
      </c>
      <c r="C19" s="7">
        <v>1</v>
      </c>
      <c r="D19" s="7" t="s">
        <v>24</v>
      </c>
      <c r="E19" s="7">
        <v>1</v>
      </c>
      <c r="F19" s="7" t="s">
        <v>25</v>
      </c>
      <c r="G19" s="11">
        <f>SUM(B19*C19*E19)</f>
        <v>2180</v>
      </c>
      <c r="H19" s="7" t="s">
        <v>154</v>
      </c>
      <c r="I19" s="14">
        <f>G12*0.16</f>
        <v>14692.800000000001</v>
      </c>
      <c r="J19" s="7">
        <v>1</v>
      </c>
      <c r="K19" s="7" t="s">
        <v>26</v>
      </c>
      <c r="L19" s="7">
        <v>1</v>
      </c>
      <c r="M19" s="7" t="s">
        <v>20</v>
      </c>
      <c r="N19" s="12">
        <f>SUM(I19*J19*L19)</f>
        <v>14692.800000000001</v>
      </c>
    </row>
    <row r="20" spans="1:16" ht="23.1" customHeight="1" x14ac:dyDescent="0.15">
      <c r="A20" s="3" t="s">
        <v>182</v>
      </c>
      <c r="B20" s="15">
        <v>3000</v>
      </c>
      <c r="C20" s="7">
        <v>1</v>
      </c>
      <c r="D20" s="7" t="s">
        <v>27</v>
      </c>
      <c r="E20" s="7">
        <v>1</v>
      </c>
      <c r="F20" s="7" t="s">
        <v>28</v>
      </c>
      <c r="G20" s="11">
        <f>SUM(B20*C20*E20)</f>
        <v>3000</v>
      </c>
      <c r="H20" s="7"/>
      <c r="I20" s="14"/>
      <c r="J20" s="7"/>
      <c r="K20" s="7"/>
      <c r="L20" s="7"/>
      <c r="M20" s="7"/>
      <c r="N20" s="12"/>
    </row>
    <row r="21" spans="1:16" ht="23.1" customHeight="1" x14ac:dyDescent="0.15">
      <c r="A21" s="3"/>
      <c r="B21" s="15"/>
      <c r="C21" s="7"/>
      <c r="D21" s="7"/>
      <c r="E21" s="7"/>
      <c r="F21" s="7"/>
      <c r="G21" s="11"/>
      <c r="H21" s="7"/>
      <c r="I21" s="14"/>
      <c r="J21" s="7"/>
      <c r="K21" s="7"/>
      <c r="L21" s="7"/>
      <c r="M21" s="7"/>
      <c r="N21" s="12"/>
    </row>
    <row r="22" spans="1:16" ht="23.1" customHeight="1" x14ac:dyDescent="0.15">
      <c r="A22" s="3"/>
      <c r="H22" s="19"/>
      <c r="I22" s="14"/>
      <c r="J22" s="7"/>
      <c r="K22" s="7"/>
      <c r="L22" s="7"/>
      <c r="M22" s="7"/>
      <c r="N22" s="10"/>
    </row>
    <row r="23" spans="1:16" ht="23.1" customHeight="1" x14ac:dyDescent="0.15">
      <c r="A23" s="86" t="s">
        <v>29</v>
      </c>
      <c r="B23" s="85"/>
      <c r="C23" s="7"/>
      <c r="D23" s="7"/>
      <c r="E23" s="7"/>
      <c r="F23" s="7"/>
      <c r="G23" s="13">
        <f>SUM(G24:G27)</f>
        <v>86650</v>
      </c>
      <c r="H23" s="115" t="s">
        <v>30</v>
      </c>
      <c r="I23" s="115"/>
      <c r="J23" s="115"/>
      <c r="K23" s="115"/>
      <c r="L23" s="115"/>
      <c r="M23" s="115"/>
      <c r="N23" s="10">
        <v>0</v>
      </c>
    </row>
    <row r="24" spans="1:16" ht="23.1" customHeight="1" x14ac:dyDescent="0.15">
      <c r="A24" s="7" t="s">
        <v>178</v>
      </c>
      <c r="B24" s="7">
        <v>86650</v>
      </c>
      <c r="C24" s="7">
        <v>1</v>
      </c>
      <c r="D24" s="7" t="s">
        <v>165</v>
      </c>
      <c r="E24" s="7">
        <v>1</v>
      </c>
      <c r="F24" s="7" t="s">
        <v>165</v>
      </c>
      <c r="G24" s="11">
        <f>SUM(B24*C24*E24)</f>
        <v>86650</v>
      </c>
      <c r="H24" s="115" t="s">
        <v>31</v>
      </c>
      <c r="I24" s="115"/>
      <c r="J24" s="115"/>
      <c r="K24" s="115"/>
      <c r="L24" s="115"/>
      <c r="M24" s="115"/>
      <c r="N24" s="10">
        <v>0</v>
      </c>
    </row>
    <row r="25" spans="1:16" ht="23.1" customHeight="1" x14ac:dyDescent="0.15">
      <c r="A25" s="7"/>
      <c r="B25" s="7"/>
      <c r="C25" s="7"/>
      <c r="D25" s="7"/>
      <c r="E25" s="7"/>
      <c r="F25" s="7"/>
      <c r="G25" s="11"/>
      <c r="H25" s="115" t="s">
        <v>32</v>
      </c>
      <c r="I25" s="115"/>
      <c r="J25" s="115"/>
      <c r="K25" s="115"/>
      <c r="L25" s="115"/>
      <c r="M25" s="115"/>
      <c r="N25" s="10">
        <v>0</v>
      </c>
    </row>
    <row r="26" spans="1:16" ht="23.1" customHeight="1" x14ac:dyDescent="0.15">
      <c r="A26" s="3"/>
      <c r="B26" s="7"/>
      <c r="C26" s="7"/>
      <c r="D26" s="7"/>
      <c r="E26" s="7"/>
      <c r="F26" s="7"/>
      <c r="G26" s="11"/>
      <c r="H26" s="115" t="s">
        <v>33</v>
      </c>
      <c r="I26" s="115"/>
      <c r="J26" s="7"/>
      <c r="K26" s="7"/>
      <c r="L26" s="7"/>
      <c r="M26" s="7"/>
      <c r="N26" s="20">
        <f>SUM(N27)</f>
        <v>0</v>
      </c>
    </row>
    <row r="27" spans="1:16" ht="23.1" customHeight="1" x14ac:dyDescent="0.15">
      <c r="A27" s="3"/>
      <c r="B27" s="7"/>
      <c r="C27" s="7"/>
      <c r="D27" s="7"/>
      <c r="E27" s="7"/>
      <c r="F27" s="7"/>
      <c r="G27" s="7"/>
      <c r="H27" s="7" t="s">
        <v>34</v>
      </c>
      <c r="I27" s="7"/>
      <c r="J27" s="17">
        <v>0.1</v>
      </c>
      <c r="K27" s="7"/>
      <c r="L27" s="7"/>
      <c r="M27" s="7"/>
      <c r="N27" s="16">
        <f>SUM(G7*10%)</f>
        <v>0</v>
      </c>
    </row>
    <row r="28" spans="1:16" ht="23.1" customHeight="1" x14ac:dyDescent="0.15">
      <c r="A28" s="3"/>
      <c r="B28" s="7"/>
      <c r="C28" s="7"/>
      <c r="D28" s="7"/>
      <c r="E28" s="7"/>
      <c r="F28" s="7"/>
      <c r="G28" s="7"/>
      <c r="H28" s="19" t="s">
        <v>35</v>
      </c>
      <c r="I28" s="7"/>
      <c r="J28" s="7"/>
      <c r="K28" s="7"/>
      <c r="L28" s="7"/>
      <c r="M28" s="7"/>
      <c r="N28" s="20"/>
    </row>
    <row r="29" spans="1:16" ht="23.1" customHeight="1" x14ac:dyDescent="0.15">
      <c r="A29" s="130" t="s">
        <v>36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31"/>
    </row>
    <row r="30" spans="1:16" ht="26.85" customHeight="1" thickBot="1" x14ac:dyDescent="0.2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4"/>
    </row>
    <row r="31" spans="1:16" ht="23.1" customHeight="1" x14ac:dyDescent="0.15">
      <c r="A31" s="123" t="s">
        <v>156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</row>
    <row r="32" spans="1:16" ht="23.1" customHeight="1" x14ac:dyDescent="0.1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</row>
    <row r="33" spans="1:14" ht="23.1" customHeight="1" x14ac:dyDescent="0.15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</row>
    <row r="34" spans="1:14" ht="23.1" customHeight="1" x14ac:dyDescent="0.15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</row>
    <row r="35" spans="1:14" ht="23.1" customHeight="1" x14ac:dyDescent="0.1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ht="23.1" customHeight="1" x14ac:dyDescent="0.1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ht="23.1" customHeight="1" x14ac:dyDescent="0.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</sheetData>
  <mergeCells count="22">
    <mergeCell ref="A12:E12"/>
    <mergeCell ref="A1:N1"/>
    <mergeCell ref="A2:N2"/>
    <mergeCell ref="B3:G3"/>
    <mergeCell ref="H3:N3"/>
    <mergeCell ref="B4:G4"/>
    <mergeCell ref="H4:N4"/>
    <mergeCell ref="B5:G5"/>
    <mergeCell ref="H5:N5"/>
    <mergeCell ref="A7:B7"/>
    <mergeCell ref="H7:I7"/>
    <mergeCell ref="A11:B11"/>
    <mergeCell ref="H25:M25"/>
    <mergeCell ref="H26:I26"/>
    <mergeCell ref="A29:N30"/>
    <mergeCell ref="A31:N34"/>
    <mergeCell ref="A13:B13"/>
    <mergeCell ref="A17:B17"/>
    <mergeCell ref="H17:M17"/>
    <mergeCell ref="H18:M18"/>
    <mergeCell ref="H23:M23"/>
    <mergeCell ref="H24:M2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opLeftCell="A9" workbookViewId="0">
      <selection activeCell="H11" sqref="H11"/>
    </sheetView>
  </sheetViews>
  <sheetFormatPr defaultColWidth="8.875" defaultRowHeight="12" x14ac:dyDescent="0.15"/>
  <cols>
    <col min="1" max="1" width="14.125" style="22" bestFit="1" customWidth="1"/>
    <col min="2" max="2" width="8.625" style="22" customWidth="1"/>
    <col min="3" max="4" width="4.5" style="22" customWidth="1"/>
    <col min="5" max="6" width="4.125" style="22" customWidth="1"/>
    <col min="7" max="7" width="10.5" style="22" bestFit="1" customWidth="1"/>
    <col min="8" max="8" width="13.125" style="22" bestFit="1" customWidth="1"/>
    <col min="9" max="9" width="11.25" style="22" bestFit="1" customWidth="1"/>
    <col min="10" max="10" width="3.5" style="22" customWidth="1"/>
    <col min="11" max="11" width="2.375" style="22" customWidth="1"/>
    <col min="12" max="12" width="4.125" style="22" customWidth="1"/>
    <col min="13" max="13" width="2.625" style="22" customWidth="1"/>
    <col min="14" max="14" width="10.5" style="22" bestFit="1" customWidth="1"/>
    <col min="15" max="16" width="11.125" style="22" bestFit="1" customWidth="1"/>
    <col min="17" max="17" width="10.125" style="22" customWidth="1"/>
    <col min="18" max="256" width="9" style="22"/>
    <col min="257" max="257" width="35" style="22" customWidth="1"/>
    <col min="258" max="258" width="8.625" style="22" customWidth="1"/>
    <col min="259" max="260" width="4.5" style="22" customWidth="1"/>
    <col min="261" max="262" width="4.125" style="22" customWidth="1"/>
    <col min="263" max="263" width="12.875" style="22" customWidth="1"/>
    <col min="264" max="264" width="23.625" style="22" customWidth="1"/>
    <col min="265" max="265" width="9.375" style="22" bestFit="1" customWidth="1"/>
    <col min="266" max="266" width="3.5" style="22" customWidth="1"/>
    <col min="267" max="267" width="2.375" style="22" customWidth="1"/>
    <col min="268" max="268" width="4.125" style="22" customWidth="1"/>
    <col min="269" max="269" width="2.625" style="22" customWidth="1"/>
    <col min="270" max="270" width="13.125" style="22" customWidth="1"/>
    <col min="271" max="272" width="9" style="22"/>
    <col min="273" max="273" width="10.125" style="22" customWidth="1"/>
    <col min="274" max="512" width="9" style="22"/>
    <col min="513" max="513" width="35" style="22" customWidth="1"/>
    <col min="514" max="514" width="8.625" style="22" customWidth="1"/>
    <col min="515" max="516" width="4.5" style="22" customWidth="1"/>
    <col min="517" max="518" width="4.125" style="22" customWidth="1"/>
    <col min="519" max="519" width="12.875" style="22" customWidth="1"/>
    <col min="520" max="520" width="23.625" style="22" customWidth="1"/>
    <col min="521" max="521" width="9.375" style="22" bestFit="1" customWidth="1"/>
    <col min="522" max="522" width="3.5" style="22" customWidth="1"/>
    <col min="523" max="523" width="2.375" style="22" customWidth="1"/>
    <col min="524" max="524" width="4.125" style="22" customWidth="1"/>
    <col min="525" max="525" width="2.625" style="22" customWidth="1"/>
    <col min="526" max="526" width="13.125" style="22" customWidth="1"/>
    <col min="527" max="528" width="9" style="22"/>
    <col min="529" max="529" width="10.125" style="22" customWidth="1"/>
    <col min="530" max="768" width="9" style="22"/>
    <col min="769" max="769" width="35" style="22" customWidth="1"/>
    <col min="770" max="770" width="8.625" style="22" customWidth="1"/>
    <col min="771" max="772" width="4.5" style="22" customWidth="1"/>
    <col min="773" max="774" width="4.125" style="22" customWidth="1"/>
    <col min="775" max="775" width="12.875" style="22" customWidth="1"/>
    <col min="776" max="776" width="23.625" style="22" customWidth="1"/>
    <col min="777" max="777" width="9.375" style="22" bestFit="1" customWidth="1"/>
    <col min="778" max="778" width="3.5" style="22" customWidth="1"/>
    <col min="779" max="779" width="2.375" style="22" customWidth="1"/>
    <col min="780" max="780" width="4.125" style="22" customWidth="1"/>
    <col min="781" max="781" width="2.625" style="22" customWidth="1"/>
    <col min="782" max="782" width="13.125" style="22" customWidth="1"/>
    <col min="783" max="784" width="9" style="22"/>
    <col min="785" max="785" width="10.125" style="22" customWidth="1"/>
    <col min="786" max="1024" width="9" style="22"/>
    <col min="1025" max="1025" width="35" style="22" customWidth="1"/>
    <col min="1026" max="1026" width="8.625" style="22" customWidth="1"/>
    <col min="1027" max="1028" width="4.5" style="22" customWidth="1"/>
    <col min="1029" max="1030" width="4.125" style="22" customWidth="1"/>
    <col min="1031" max="1031" width="12.875" style="22" customWidth="1"/>
    <col min="1032" max="1032" width="23.625" style="22" customWidth="1"/>
    <col min="1033" max="1033" width="9.375" style="22" bestFit="1" customWidth="1"/>
    <col min="1034" max="1034" width="3.5" style="22" customWidth="1"/>
    <col min="1035" max="1035" width="2.375" style="22" customWidth="1"/>
    <col min="1036" max="1036" width="4.125" style="22" customWidth="1"/>
    <col min="1037" max="1037" width="2.625" style="22" customWidth="1"/>
    <col min="1038" max="1038" width="13.125" style="22" customWidth="1"/>
    <col min="1039" max="1040" width="9" style="22"/>
    <col min="1041" max="1041" width="10.125" style="22" customWidth="1"/>
    <col min="1042" max="1280" width="9" style="22"/>
    <col min="1281" max="1281" width="35" style="22" customWidth="1"/>
    <col min="1282" max="1282" width="8.625" style="22" customWidth="1"/>
    <col min="1283" max="1284" width="4.5" style="22" customWidth="1"/>
    <col min="1285" max="1286" width="4.125" style="22" customWidth="1"/>
    <col min="1287" max="1287" width="12.875" style="22" customWidth="1"/>
    <col min="1288" max="1288" width="23.625" style="22" customWidth="1"/>
    <col min="1289" max="1289" width="9.375" style="22" bestFit="1" customWidth="1"/>
    <col min="1290" max="1290" width="3.5" style="22" customWidth="1"/>
    <col min="1291" max="1291" width="2.375" style="22" customWidth="1"/>
    <col min="1292" max="1292" width="4.125" style="22" customWidth="1"/>
    <col min="1293" max="1293" width="2.625" style="22" customWidth="1"/>
    <col min="1294" max="1294" width="13.125" style="22" customWidth="1"/>
    <col min="1295" max="1296" width="9" style="22"/>
    <col min="1297" max="1297" width="10.125" style="22" customWidth="1"/>
    <col min="1298" max="1536" width="9" style="22"/>
    <col min="1537" max="1537" width="35" style="22" customWidth="1"/>
    <col min="1538" max="1538" width="8.625" style="22" customWidth="1"/>
    <col min="1539" max="1540" width="4.5" style="22" customWidth="1"/>
    <col min="1541" max="1542" width="4.125" style="22" customWidth="1"/>
    <col min="1543" max="1543" width="12.875" style="22" customWidth="1"/>
    <col min="1544" max="1544" width="23.625" style="22" customWidth="1"/>
    <col min="1545" max="1545" width="9.375" style="22" bestFit="1" customWidth="1"/>
    <col min="1546" max="1546" width="3.5" style="22" customWidth="1"/>
    <col min="1547" max="1547" width="2.375" style="22" customWidth="1"/>
    <col min="1548" max="1548" width="4.125" style="22" customWidth="1"/>
    <col min="1549" max="1549" width="2.625" style="22" customWidth="1"/>
    <col min="1550" max="1550" width="13.125" style="22" customWidth="1"/>
    <col min="1551" max="1552" width="9" style="22"/>
    <col min="1553" max="1553" width="10.125" style="22" customWidth="1"/>
    <col min="1554" max="1792" width="9" style="22"/>
    <col min="1793" max="1793" width="35" style="22" customWidth="1"/>
    <col min="1794" max="1794" width="8.625" style="22" customWidth="1"/>
    <col min="1795" max="1796" width="4.5" style="22" customWidth="1"/>
    <col min="1797" max="1798" width="4.125" style="22" customWidth="1"/>
    <col min="1799" max="1799" width="12.875" style="22" customWidth="1"/>
    <col min="1800" max="1800" width="23.625" style="22" customWidth="1"/>
    <col min="1801" max="1801" width="9.375" style="22" bestFit="1" customWidth="1"/>
    <col min="1802" max="1802" width="3.5" style="22" customWidth="1"/>
    <col min="1803" max="1803" width="2.375" style="22" customWidth="1"/>
    <col min="1804" max="1804" width="4.125" style="22" customWidth="1"/>
    <col min="1805" max="1805" width="2.625" style="22" customWidth="1"/>
    <col min="1806" max="1806" width="13.125" style="22" customWidth="1"/>
    <col min="1807" max="1808" width="9" style="22"/>
    <col min="1809" max="1809" width="10.125" style="22" customWidth="1"/>
    <col min="1810" max="2048" width="9" style="22"/>
    <col min="2049" max="2049" width="35" style="22" customWidth="1"/>
    <col min="2050" max="2050" width="8.625" style="22" customWidth="1"/>
    <col min="2051" max="2052" width="4.5" style="22" customWidth="1"/>
    <col min="2053" max="2054" width="4.125" style="22" customWidth="1"/>
    <col min="2055" max="2055" width="12.875" style="22" customWidth="1"/>
    <col min="2056" max="2056" width="23.625" style="22" customWidth="1"/>
    <col min="2057" max="2057" width="9.375" style="22" bestFit="1" customWidth="1"/>
    <col min="2058" max="2058" width="3.5" style="22" customWidth="1"/>
    <col min="2059" max="2059" width="2.375" style="22" customWidth="1"/>
    <col min="2060" max="2060" width="4.125" style="22" customWidth="1"/>
    <col min="2061" max="2061" width="2.625" style="22" customWidth="1"/>
    <col min="2062" max="2062" width="13.125" style="22" customWidth="1"/>
    <col min="2063" max="2064" width="9" style="22"/>
    <col min="2065" max="2065" width="10.125" style="22" customWidth="1"/>
    <col min="2066" max="2304" width="9" style="22"/>
    <col min="2305" max="2305" width="35" style="22" customWidth="1"/>
    <col min="2306" max="2306" width="8.625" style="22" customWidth="1"/>
    <col min="2307" max="2308" width="4.5" style="22" customWidth="1"/>
    <col min="2309" max="2310" width="4.125" style="22" customWidth="1"/>
    <col min="2311" max="2311" width="12.875" style="22" customWidth="1"/>
    <col min="2312" max="2312" width="23.625" style="22" customWidth="1"/>
    <col min="2313" max="2313" width="9.375" style="22" bestFit="1" customWidth="1"/>
    <col min="2314" max="2314" width="3.5" style="22" customWidth="1"/>
    <col min="2315" max="2315" width="2.375" style="22" customWidth="1"/>
    <col min="2316" max="2316" width="4.125" style="22" customWidth="1"/>
    <col min="2317" max="2317" width="2.625" style="22" customWidth="1"/>
    <col min="2318" max="2318" width="13.125" style="22" customWidth="1"/>
    <col min="2319" max="2320" width="9" style="22"/>
    <col min="2321" max="2321" width="10.125" style="22" customWidth="1"/>
    <col min="2322" max="2560" width="9" style="22"/>
    <col min="2561" max="2561" width="35" style="22" customWidth="1"/>
    <col min="2562" max="2562" width="8.625" style="22" customWidth="1"/>
    <col min="2563" max="2564" width="4.5" style="22" customWidth="1"/>
    <col min="2565" max="2566" width="4.125" style="22" customWidth="1"/>
    <col min="2567" max="2567" width="12.875" style="22" customWidth="1"/>
    <col min="2568" max="2568" width="23.625" style="22" customWidth="1"/>
    <col min="2569" max="2569" width="9.375" style="22" bestFit="1" customWidth="1"/>
    <col min="2570" max="2570" width="3.5" style="22" customWidth="1"/>
    <col min="2571" max="2571" width="2.375" style="22" customWidth="1"/>
    <col min="2572" max="2572" width="4.125" style="22" customWidth="1"/>
    <col min="2573" max="2573" width="2.625" style="22" customWidth="1"/>
    <col min="2574" max="2574" width="13.125" style="22" customWidth="1"/>
    <col min="2575" max="2576" width="9" style="22"/>
    <col min="2577" max="2577" width="10.125" style="22" customWidth="1"/>
    <col min="2578" max="2816" width="9" style="22"/>
    <col min="2817" max="2817" width="35" style="22" customWidth="1"/>
    <col min="2818" max="2818" width="8.625" style="22" customWidth="1"/>
    <col min="2819" max="2820" width="4.5" style="22" customWidth="1"/>
    <col min="2821" max="2822" width="4.125" style="22" customWidth="1"/>
    <col min="2823" max="2823" width="12.875" style="22" customWidth="1"/>
    <col min="2824" max="2824" width="23.625" style="22" customWidth="1"/>
    <col min="2825" max="2825" width="9.375" style="22" bestFit="1" customWidth="1"/>
    <col min="2826" max="2826" width="3.5" style="22" customWidth="1"/>
    <col min="2827" max="2827" width="2.375" style="22" customWidth="1"/>
    <col min="2828" max="2828" width="4.125" style="22" customWidth="1"/>
    <col min="2829" max="2829" width="2.625" style="22" customWidth="1"/>
    <col min="2830" max="2830" width="13.125" style="22" customWidth="1"/>
    <col min="2831" max="2832" width="9" style="22"/>
    <col min="2833" max="2833" width="10.125" style="22" customWidth="1"/>
    <col min="2834" max="3072" width="9" style="22"/>
    <col min="3073" max="3073" width="35" style="22" customWidth="1"/>
    <col min="3074" max="3074" width="8.625" style="22" customWidth="1"/>
    <col min="3075" max="3076" width="4.5" style="22" customWidth="1"/>
    <col min="3077" max="3078" width="4.125" style="22" customWidth="1"/>
    <col min="3079" max="3079" width="12.875" style="22" customWidth="1"/>
    <col min="3080" max="3080" width="23.625" style="22" customWidth="1"/>
    <col min="3081" max="3081" width="9.375" style="22" bestFit="1" customWidth="1"/>
    <col min="3082" max="3082" width="3.5" style="22" customWidth="1"/>
    <col min="3083" max="3083" width="2.375" style="22" customWidth="1"/>
    <col min="3084" max="3084" width="4.125" style="22" customWidth="1"/>
    <col min="3085" max="3085" width="2.625" style="22" customWidth="1"/>
    <col min="3086" max="3086" width="13.125" style="22" customWidth="1"/>
    <col min="3087" max="3088" width="9" style="22"/>
    <col min="3089" max="3089" width="10.125" style="22" customWidth="1"/>
    <col min="3090" max="3328" width="9" style="22"/>
    <col min="3329" max="3329" width="35" style="22" customWidth="1"/>
    <col min="3330" max="3330" width="8.625" style="22" customWidth="1"/>
    <col min="3331" max="3332" width="4.5" style="22" customWidth="1"/>
    <col min="3333" max="3334" width="4.125" style="22" customWidth="1"/>
    <col min="3335" max="3335" width="12.875" style="22" customWidth="1"/>
    <col min="3336" max="3336" width="23.625" style="22" customWidth="1"/>
    <col min="3337" max="3337" width="9.375" style="22" bestFit="1" customWidth="1"/>
    <col min="3338" max="3338" width="3.5" style="22" customWidth="1"/>
    <col min="3339" max="3339" width="2.375" style="22" customWidth="1"/>
    <col min="3340" max="3340" width="4.125" style="22" customWidth="1"/>
    <col min="3341" max="3341" width="2.625" style="22" customWidth="1"/>
    <col min="3342" max="3342" width="13.125" style="22" customWidth="1"/>
    <col min="3343" max="3344" width="9" style="22"/>
    <col min="3345" max="3345" width="10.125" style="22" customWidth="1"/>
    <col min="3346" max="3584" width="9" style="22"/>
    <col min="3585" max="3585" width="35" style="22" customWidth="1"/>
    <col min="3586" max="3586" width="8.625" style="22" customWidth="1"/>
    <col min="3587" max="3588" width="4.5" style="22" customWidth="1"/>
    <col min="3589" max="3590" width="4.125" style="22" customWidth="1"/>
    <col min="3591" max="3591" width="12.875" style="22" customWidth="1"/>
    <col min="3592" max="3592" width="23.625" style="22" customWidth="1"/>
    <col min="3593" max="3593" width="9.375" style="22" bestFit="1" customWidth="1"/>
    <col min="3594" max="3594" width="3.5" style="22" customWidth="1"/>
    <col min="3595" max="3595" width="2.375" style="22" customWidth="1"/>
    <col min="3596" max="3596" width="4.125" style="22" customWidth="1"/>
    <col min="3597" max="3597" width="2.625" style="22" customWidth="1"/>
    <col min="3598" max="3598" width="13.125" style="22" customWidth="1"/>
    <col min="3599" max="3600" width="9" style="22"/>
    <col min="3601" max="3601" width="10.125" style="22" customWidth="1"/>
    <col min="3602" max="3840" width="9" style="22"/>
    <col min="3841" max="3841" width="35" style="22" customWidth="1"/>
    <col min="3842" max="3842" width="8.625" style="22" customWidth="1"/>
    <col min="3843" max="3844" width="4.5" style="22" customWidth="1"/>
    <col min="3845" max="3846" width="4.125" style="22" customWidth="1"/>
    <col min="3847" max="3847" width="12.875" style="22" customWidth="1"/>
    <col min="3848" max="3848" width="23.625" style="22" customWidth="1"/>
    <col min="3849" max="3849" width="9.375" style="22" bestFit="1" customWidth="1"/>
    <col min="3850" max="3850" width="3.5" style="22" customWidth="1"/>
    <col min="3851" max="3851" width="2.375" style="22" customWidth="1"/>
    <col min="3852" max="3852" width="4.125" style="22" customWidth="1"/>
    <col min="3853" max="3853" width="2.625" style="22" customWidth="1"/>
    <col min="3854" max="3854" width="13.125" style="22" customWidth="1"/>
    <col min="3855" max="3856" width="9" style="22"/>
    <col min="3857" max="3857" width="10.125" style="22" customWidth="1"/>
    <col min="3858" max="4096" width="9" style="22"/>
    <col min="4097" max="4097" width="35" style="22" customWidth="1"/>
    <col min="4098" max="4098" width="8.625" style="22" customWidth="1"/>
    <col min="4099" max="4100" width="4.5" style="22" customWidth="1"/>
    <col min="4101" max="4102" width="4.125" style="22" customWidth="1"/>
    <col min="4103" max="4103" width="12.875" style="22" customWidth="1"/>
    <col min="4104" max="4104" width="23.625" style="22" customWidth="1"/>
    <col min="4105" max="4105" width="9.375" style="22" bestFit="1" customWidth="1"/>
    <col min="4106" max="4106" width="3.5" style="22" customWidth="1"/>
    <col min="4107" max="4107" width="2.375" style="22" customWidth="1"/>
    <col min="4108" max="4108" width="4.125" style="22" customWidth="1"/>
    <col min="4109" max="4109" width="2.625" style="22" customWidth="1"/>
    <col min="4110" max="4110" width="13.125" style="22" customWidth="1"/>
    <col min="4111" max="4112" width="9" style="22"/>
    <col min="4113" max="4113" width="10.125" style="22" customWidth="1"/>
    <col min="4114" max="4352" width="9" style="22"/>
    <col min="4353" max="4353" width="35" style="22" customWidth="1"/>
    <col min="4354" max="4354" width="8.625" style="22" customWidth="1"/>
    <col min="4355" max="4356" width="4.5" style="22" customWidth="1"/>
    <col min="4357" max="4358" width="4.125" style="22" customWidth="1"/>
    <col min="4359" max="4359" width="12.875" style="22" customWidth="1"/>
    <col min="4360" max="4360" width="23.625" style="22" customWidth="1"/>
    <col min="4361" max="4361" width="9.375" style="22" bestFit="1" customWidth="1"/>
    <col min="4362" max="4362" width="3.5" style="22" customWidth="1"/>
    <col min="4363" max="4363" width="2.375" style="22" customWidth="1"/>
    <col min="4364" max="4364" width="4.125" style="22" customWidth="1"/>
    <col min="4365" max="4365" width="2.625" style="22" customWidth="1"/>
    <col min="4366" max="4366" width="13.125" style="22" customWidth="1"/>
    <col min="4367" max="4368" width="9" style="22"/>
    <col min="4369" max="4369" width="10.125" style="22" customWidth="1"/>
    <col min="4370" max="4608" width="9" style="22"/>
    <col min="4609" max="4609" width="35" style="22" customWidth="1"/>
    <col min="4610" max="4610" width="8.625" style="22" customWidth="1"/>
    <col min="4611" max="4612" width="4.5" style="22" customWidth="1"/>
    <col min="4613" max="4614" width="4.125" style="22" customWidth="1"/>
    <col min="4615" max="4615" width="12.875" style="22" customWidth="1"/>
    <col min="4616" max="4616" width="23.625" style="22" customWidth="1"/>
    <col min="4617" max="4617" width="9.375" style="22" bestFit="1" customWidth="1"/>
    <col min="4618" max="4618" width="3.5" style="22" customWidth="1"/>
    <col min="4619" max="4619" width="2.375" style="22" customWidth="1"/>
    <col min="4620" max="4620" width="4.125" style="22" customWidth="1"/>
    <col min="4621" max="4621" width="2.625" style="22" customWidth="1"/>
    <col min="4622" max="4622" width="13.125" style="22" customWidth="1"/>
    <col min="4623" max="4624" width="9" style="22"/>
    <col min="4625" max="4625" width="10.125" style="22" customWidth="1"/>
    <col min="4626" max="4864" width="9" style="22"/>
    <col min="4865" max="4865" width="35" style="22" customWidth="1"/>
    <col min="4866" max="4866" width="8.625" style="22" customWidth="1"/>
    <col min="4867" max="4868" width="4.5" style="22" customWidth="1"/>
    <col min="4869" max="4870" width="4.125" style="22" customWidth="1"/>
    <col min="4871" max="4871" width="12.875" style="22" customWidth="1"/>
    <col min="4872" max="4872" width="23.625" style="22" customWidth="1"/>
    <col min="4873" max="4873" width="9.375" style="22" bestFit="1" customWidth="1"/>
    <col min="4874" max="4874" width="3.5" style="22" customWidth="1"/>
    <col min="4875" max="4875" width="2.375" style="22" customWidth="1"/>
    <col min="4876" max="4876" width="4.125" style="22" customWidth="1"/>
    <col min="4877" max="4877" width="2.625" style="22" customWidth="1"/>
    <col min="4878" max="4878" width="13.125" style="22" customWidth="1"/>
    <col min="4879" max="4880" width="9" style="22"/>
    <col min="4881" max="4881" width="10.125" style="22" customWidth="1"/>
    <col min="4882" max="5120" width="9" style="22"/>
    <col min="5121" max="5121" width="35" style="22" customWidth="1"/>
    <col min="5122" max="5122" width="8.625" style="22" customWidth="1"/>
    <col min="5123" max="5124" width="4.5" style="22" customWidth="1"/>
    <col min="5125" max="5126" width="4.125" style="22" customWidth="1"/>
    <col min="5127" max="5127" width="12.875" style="22" customWidth="1"/>
    <col min="5128" max="5128" width="23.625" style="22" customWidth="1"/>
    <col min="5129" max="5129" width="9.375" style="22" bestFit="1" customWidth="1"/>
    <col min="5130" max="5130" width="3.5" style="22" customWidth="1"/>
    <col min="5131" max="5131" width="2.375" style="22" customWidth="1"/>
    <col min="5132" max="5132" width="4.125" style="22" customWidth="1"/>
    <col min="5133" max="5133" width="2.625" style="22" customWidth="1"/>
    <col min="5134" max="5134" width="13.125" style="22" customWidth="1"/>
    <col min="5135" max="5136" width="9" style="22"/>
    <col min="5137" max="5137" width="10.125" style="22" customWidth="1"/>
    <col min="5138" max="5376" width="9" style="22"/>
    <col min="5377" max="5377" width="35" style="22" customWidth="1"/>
    <col min="5378" max="5378" width="8.625" style="22" customWidth="1"/>
    <col min="5379" max="5380" width="4.5" style="22" customWidth="1"/>
    <col min="5381" max="5382" width="4.125" style="22" customWidth="1"/>
    <col min="5383" max="5383" width="12.875" style="22" customWidth="1"/>
    <col min="5384" max="5384" width="23.625" style="22" customWidth="1"/>
    <col min="5385" max="5385" width="9.375" style="22" bestFit="1" customWidth="1"/>
    <col min="5386" max="5386" width="3.5" style="22" customWidth="1"/>
    <col min="5387" max="5387" width="2.375" style="22" customWidth="1"/>
    <col min="5388" max="5388" width="4.125" style="22" customWidth="1"/>
    <col min="5389" max="5389" width="2.625" style="22" customWidth="1"/>
    <col min="5390" max="5390" width="13.125" style="22" customWidth="1"/>
    <col min="5391" max="5392" width="9" style="22"/>
    <col min="5393" max="5393" width="10.125" style="22" customWidth="1"/>
    <col min="5394" max="5632" width="9" style="22"/>
    <col min="5633" max="5633" width="35" style="22" customWidth="1"/>
    <col min="5634" max="5634" width="8.625" style="22" customWidth="1"/>
    <col min="5635" max="5636" width="4.5" style="22" customWidth="1"/>
    <col min="5637" max="5638" width="4.125" style="22" customWidth="1"/>
    <col min="5639" max="5639" width="12.875" style="22" customWidth="1"/>
    <col min="5640" max="5640" width="23.625" style="22" customWidth="1"/>
    <col min="5641" max="5641" width="9.375" style="22" bestFit="1" customWidth="1"/>
    <col min="5642" max="5642" width="3.5" style="22" customWidth="1"/>
    <col min="5643" max="5643" width="2.375" style="22" customWidth="1"/>
    <col min="5644" max="5644" width="4.125" style="22" customWidth="1"/>
    <col min="5645" max="5645" width="2.625" style="22" customWidth="1"/>
    <col min="5646" max="5646" width="13.125" style="22" customWidth="1"/>
    <col min="5647" max="5648" width="9" style="22"/>
    <col min="5649" max="5649" width="10.125" style="22" customWidth="1"/>
    <col min="5650" max="5888" width="9" style="22"/>
    <col min="5889" max="5889" width="35" style="22" customWidth="1"/>
    <col min="5890" max="5890" width="8.625" style="22" customWidth="1"/>
    <col min="5891" max="5892" width="4.5" style="22" customWidth="1"/>
    <col min="5893" max="5894" width="4.125" style="22" customWidth="1"/>
    <col min="5895" max="5895" width="12.875" style="22" customWidth="1"/>
    <col min="5896" max="5896" width="23.625" style="22" customWidth="1"/>
    <col min="5897" max="5897" width="9.375" style="22" bestFit="1" customWidth="1"/>
    <col min="5898" max="5898" width="3.5" style="22" customWidth="1"/>
    <col min="5899" max="5899" width="2.375" style="22" customWidth="1"/>
    <col min="5900" max="5900" width="4.125" style="22" customWidth="1"/>
    <col min="5901" max="5901" width="2.625" style="22" customWidth="1"/>
    <col min="5902" max="5902" width="13.125" style="22" customWidth="1"/>
    <col min="5903" max="5904" width="9" style="22"/>
    <col min="5905" max="5905" width="10.125" style="22" customWidth="1"/>
    <col min="5906" max="6144" width="9" style="22"/>
    <col min="6145" max="6145" width="35" style="22" customWidth="1"/>
    <col min="6146" max="6146" width="8.625" style="22" customWidth="1"/>
    <col min="6147" max="6148" width="4.5" style="22" customWidth="1"/>
    <col min="6149" max="6150" width="4.125" style="22" customWidth="1"/>
    <col min="6151" max="6151" width="12.875" style="22" customWidth="1"/>
    <col min="6152" max="6152" width="23.625" style="22" customWidth="1"/>
    <col min="6153" max="6153" width="9.375" style="22" bestFit="1" customWidth="1"/>
    <col min="6154" max="6154" width="3.5" style="22" customWidth="1"/>
    <col min="6155" max="6155" width="2.375" style="22" customWidth="1"/>
    <col min="6156" max="6156" width="4.125" style="22" customWidth="1"/>
    <col min="6157" max="6157" width="2.625" style="22" customWidth="1"/>
    <col min="6158" max="6158" width="13.125" style="22" customWidth="1"/>
    <col min="6159" max="6160" width="9" style="22"/>
    <col min="6161" max="6161" width="10.125" style="22" customWidth="1"/>
    <col min="6162" max="6400" width="9" style="22"/>
    <col min="6401" max="6401" width="35" style="22" customWidth="1"/>
    <col min="6402" max="6402" width="8.625" style="22" customWidth="1"/>
    <col min="6403" max="6404" width="4.5" style="22" customWidth="1"/>
    <col min="6405" max="6406" width="4.125" style="22" customWidth="1"/>
    <col min="6407" max="6407" width="12.875" style="22" customWidth="1"/>
    <col min="6408" max="6408" width="23.625" style="22" customWidth="1"/>
    <col min="6409" max="6409" width="9.375" style="22" bestFit="1" customWidth="1"/>
    <col min="6410" max="6410" width="3.5" style="22" customWidth="1"/>
    <col min="6411" max="6411" width="2.375" style="22" customWidth="1"/>
    <col min="6412" max="6412" width="4.125" style="22" customWidth="1"/>
    <col min="6413" max="6413" width="2.625" style="22" customWidth="1"/>
    <col min="6414" max="6414" width="13.125" style="22" customWidth="1"/>
    <col min="6415" max="6416" width="9" style="22"/>
    <col min="6417" max="6417" width="10.125" style="22" customWidth="1"/>
    <col min="6418" max="6656" width="9" style="22"/>
    <col min="6657" max="6657" width="35" style="22" customWidth="1"/>
    <col min="6658" max="6658" width="8.625" style="22" customWidth="1"/>
    <col min="6659" max="6660" width="4.5" style="22" customWidth="1"/>
    <col min="6661" max="6662" width="4.125" style="22" customWidth="1"/>
    <col min="6663" max="6663" width="12.875" style="22" customWidth="1"/>
    <col min="6664" max="6664" width="23.625" style="22" customWidth="1"/>
    <col min="6665" max="6665" width="9.375" style="22" bestFit="1" customWidth="1"/>
    <col min="6666" max="6666" width="3.5" style="22" customWidth="1"/>
    <col min="6667" max="6667" width="2.375" style="22" customWidth="1"/>
    <col min="6668" max="6668" width="4.125" style="22" customWidth="1"/>
    <col min="6669" max="6669" width="2.625" style="22" customWidth="1"/>
    <col min="6670" max="6670" width="13.125" style="22" customWidth="1"/>
    <col min="6671" max="6672" width="9" style="22"/>
    <col min="6673" max="6673" width="10.125" style="22" customWidth="1"/>
    <col min="6674" max="6912" width="9" style="22"/>
    <col min="6913" max="6913" width="35" style="22" customWidth="1"/>
    <col min="6914" max="6914" width="8.625" style="22" customWidth="1"/>
    <col min="6915" max="6916" width="4.5" style="22" customWidth="1"/>
    <col min="6917" max="6918" width="4.125" style="22" customWidth="1"/>
    <col min="6919" max="6919" width="12.875" style="22" customWidth="1"/>
    <col min="6920" max="6920" width="23.625" style="22" customWidth="1"/>
    <col min="6921" max="6921" width="9.375" style="22" bestFit="1" customWidth="1"/>
    <col min="6922" max="6922" width="3.5" style="22" customWidth="1"/>
    <col min="6923" max="6923" width="2.375" style="22" customWidth="1"/>
    <col min="6924" max="6924" width="4.125" style="22" customWidth="1"/>
    <col min="6925" max="6925" width="2.625" style="22" customWidth="1"/>
    <col min="6926" max="6926" width="13.125" style="22" customWidth="1"/>
    <col min="6927" max="6928" width="9" style="22"/>
    <col min="6929" max="6929" width="10.125" style="22" customWidth="1"/>
    <col min="6930" max="7168" width="9" style="22"/>
    <col min="7169" max="7169" width="35" style="22" customWidth="1"/>
    <col min="7170" max="7170" width="8.625" style="22" customWidth="1"/>
    <col min="7171" max="7172" width="4.5" style="22" customWidth="1"/>
    <col min="7173" max="7174" width="4.125" style="22" customWidth="1"/>
    <col min="7175" max="7175" width="12.875" style="22" customWidth="1"/>
    <col min="7176" max="7176" width="23.625" style="22" customWidth="1"/>
    <col min="7177" max="7177" width="9.375" style="22" bestFit="1" customWidth="1"/>
    <col min="7178" max="7178" width="3.5" style="22" customWidth="1"/>
    <col min="7179" max="7179" width="2.375" style="22" customWidth="1"/>
    <col min="7180" max="7180" width="4.125" style="22" customWidth="1"/>
    <col min="7181" max="7181" width="2.625" style="22" customWidth="1"/>
    <col min="7182" max="7182" width="13.125" style="22" customWidth="1"/>
    <col min="7183" max="7184" width="9" style="22"/>
    <col min="7185" max="7185" width="10.125" style="22" customWidth="1"/>
    <col min="7186" max="7424" width="9" style="22"/>
    <col min="7425" max="7425" width="35" style="22" customWidth="1"/>
    <col min="7426" max="7426" width="8.625" style="22" customWidth="1"/>
    <col min="7427" max="7428" width="4.5" style="22" customWidth="1"/>
    <col min="7429" max="7430" width="4.125" style="22" customWidth="1"/>
    <col min="7431" max="7431" width="12.875" style="22" customWidth="1"/>
    <col min="7432" max="7432" width="23.625" style="22" customWidth="1"/>
    <col min="7433" max="7433" width="9.375" style="22" bestFit="1" customWidth="1"/>
    <col min="7434" max="7434" width="3.5" style="22" customWidth="1"/>
    <col min="7435" max="7435" width="2.375" style="22" customWidth="1"/>
    <col min="7436" max="7436" width="4.125" style="22" customWidth="1"/>
    <col min="7437" max="7437" width="2.625" style="22" customWidth="1"/>
    <col min="7438" max="7438" width="13.125" style="22" customWidth="1"/>
    <col min="7439" max="7440" width="9" style="22"/>
    <col min="7441" max="7441" width="10.125" style="22" customWidth="1"/>
    <col min="7442" max="7680" width="9" style="22"/>
    <col min="7681" max="7681" width="35" style="22" customWidth="1"/>
    <col min="7682" max="7682" width="8.625" style="22" customWidth="1"/>
    <col min="7683" max="7684" width="4.5" style="22" customWidth="1"/>
    <col min="7685" max="7686" width="4.125" style="22" customWidth="1"/>
    <col min="7687" max="7687" width="12.875" style="22" customWidth="1"/>
    <col min="7688" max="7688" width="23.625" style="22" customWidth="1"/>
    <col min="7689" max="7689" width="9.375" style="22" bestFit="1" customWidth="1"/>
    <col min="7690" max="7690" width="3.5" style="22" customWidth="1"/>
    <col min="7691" max="7691" width="2.375" style="22" customWidth="1"/>
    <col min="7692" max="7692" width="4.125" style="22" customWidth="1"/>
    <col min="7693" max="7693" width="2.625" style="22" customWidth="1"/>
    <col min="7694" max="7694" width="13.125" style="22" customWidth="1"/>
    <col min="7695" max="7696" width="9" style="22"/>
    <col min="7697" max="7697" width="10.125" style="22" customWidth="1"/>
    <col min="7698" max="7936" width="9" style="22"/>
    <col min="7937" max="7937" width="35" style="22" customWidth="1"/>
    <col min="7938" max="7938" width="8.625" style="22" customWidth="1"/>
    <col min="7939" max="7940" width="4.5" style="22" customWidth="1"/>
    <col min="7941" max="7942" width="4.125" style="22" customWidth="1"/>
    <col min="7943" max="7943" width="12.875" style="22" customWidth="1"/>
    <col min="7944" max="7944" width="23.625" style="22" customWidth="1"/>
    <col min="7945" max="7945" width="9.375" style="22" bestFit="1" customWidth="1"/>
    <col min="7946" max="7946" width="3.5" style="22" customWidth="1"/>
    <col min="7947" max="7947" width="2.375" style="22" customWidth="1"/>
    <col min="7948" max="7948" width="4.125" style="22" customWidth="1"/>
    <col min="7949" max="7949" width="2.625" style="22" customWidth="1"/>
    <col min="7950" max="7950" width="13.125" style="22" customWidth="1"/>
    <col min="7951" max="7952" width="9" style="22"/>
    <col min="7953" max="7953" width="10.125" style="22" customWidth="1"/>
    <col min="7954" max="8192" width="9" style="22"/>
    <col min="8193" max="8193" width="35" style="22" customWidth="1"/>
    <col min="8194" max="8194" width="8.625" style="22" customWidth="1"/>
    <col min="8195" max="8196" width="4.5" style="22" customWidth="1"/>
    <col min="8197" max="8198" width="4.125" style="22" customWidth="1"/>
    <col min="8199" max="8199" width="12.875" style="22" customWidth="1"/>
    <col min="8200" max="8200" width="23.625" style="22" customWidth="1"/>
    <col min="8201" max="8201" width="9.375" style="22" bestFit="1" customWidth="1"/>
    <col min="8202" max="8202" width="3.5" style="22" customWidth="1"/>
    <col min="8203" max="8203" width="2.375" style="22" customWidth="1"/>
    <col min="8204" max="8204" width="4.125" style="22" customWidth="1"/>
    <col min="8205" max="8205" width="2.625" style="22" customWidth="1"/>
    <col min="8206" max="8206" width="13.125" style="22" customWidth="1"/>
    <col min="8207" max="8208" width="9" style="22"/>
    <col min="8209" max="8209" width="10.125" style="22" customWidth="1"/>
    <col min="8210" max="8448" width="9" style="22"/>
    <col min="8449" max="8449" width="35" style="22" customWidth="1"/>
    <col min="8450" max="8450" width="8.625" style="22" customWidth="1"/>
    <col min="8451" max="8452" width="4.5" style="22" customWidth="1"/>
    <col min="8453" max="8454" width="4.125" style="22" customWidth="1"/>
    <col min="8455" max="8455" width="12.875" style="22" customWidth="1"/>
    <col min="8456" max="8456" width="23.625" style="22" customWidth="1"/>
    <col min="8457" max="8457" width="9.375" style="22" bestFit="1" customWidth="1"/>
    <col min="8458" max="8458" width="3.5" style="22" customWidth="1"/>
    <col min="8459" max="8459" width="2.375" style="22" customWidth="1"/>
    <col min="8460" max="8460" width="4.125" style="22" customWidth="1"/>
    <col min="8461" max="8461" width="2.625" style="22" customWidth="1"/>
    <col min="8462" max="8462" width="13.125" style="22" customWidth="1"/>
    <col min="8463" max="8464" width="9" style="22"/>
    <col min="8465" max="8465" width="10.125" style="22" customWidth="1"/>
    <col min="8466" max="8704" width="9" style="22"/>
    <col min="8705" max="8705" width="35" style="22" customWidth="1"/>
    <col min="8706" max="8706" width="8.625" style="22" customWidth="1"/>
    <col min="8707" max="8708" width="4.5" style="22" customWidth="1"/>
    <col min="8709" max="8710" width="4.125" style="22" customWidth="1"/>
    <col min="8711" max="8711" width="12.875" style="22" customWidth="1"/>
    <col min="8712" max="8712" width="23.625" style="22" customWidth="1"/>
    <col min="8713" max="8713" width="9.375" style="22" bestFit="1" customWidth="1"/>
    <col min="8714" max="8714" width="3.5" style="22" customWidth="1"/>
    <col min="8715" max="8715" width="2.375" style="22" customWidth="1"/>
    <col min="8716" max="8716" width="4.125" style="22" customWidth="1"/>
    <col min="8717" max="8717" width="2.625" style="22" customWidth="1"/>
    <col min="8718" max="8718" width="13.125" style="22" customWidth="1"/>
    <col min="8719" max="8720" width="9" style="22"/>
    <col min="8721" max="8721" width="10.125" style="22" customWidth="1"/>
    <col min="8722" max="8960" width="9" style="22"/>
    <col min="8961" max="8961" width="35" style="22" customWidth="1"/>
    <col min="8962" max="8962" width="8.625" style="22" customWidth="1"/>
    <col min="8963" max="8964" width="4.5" style="22" customWidth="1"/>
    <col min="8965" max="8966" width="4.125" style="22" customWidth="1"/>
    <col min="8967" max="8967" width="12.875" style="22" customWidth="1"/>
    <col min="8968" max="8968" width="23.625" style="22" customWidth="1"/>
    <col min="8969" max="8969" width="9.375" style="22" bestFit="1" customWidth="1"/>
    <col min="8970" max="8970" width="3.5" style="22" customWidth="1"/>
    <col min="8971" max="8971" width="2.375" style="22" customWidth="1"/>
    <col min="8972" max="8972" width="4.125" style="22" customWidth="1"/>
    <col min="8973" max="8973" width="2.625" style="22" customWidth="1"/>
    <col min="8974" max="8974" width="13.125" style="22" customWidth="1"/>
    <col min="8975" max="8976" width="9" style="22"/>
    <col min="8977" max="8977" width="10.125" style="22" customWidth="1"/>
    <col min="8978" max="9216" width="9" style="22"/>
    <col min="9217" max="9217" width="35" style="22" customWidth="1"/>
    <col min="9218" max="9218" width="8.625" style="22" customWidth="1"/>
    <col min="9219" max="9220" width="4.5" style="22" customWidth="1"/>
    <col min="9221" max="9222" width="4.125" style="22" customWidth="1"/>
    <col min="9223" max="9223" width="12.875" style="22" customWidth="1"/>
    <col min="9224" max="9224" width="23.625" style="22" customWidth="1"/>
    <col min="9225" max="9225" width="9.375" style="22" bestFit="1" customWidth="1"/>
    <col min="9226" max="9226" width="3.5" style="22" customWidth="1"/>
    <col min="9227" max="9227" width="2.375" style="22" customWidth="1"/>
    <col min="9228" max="9228" width="4.125" style="22" customWidth="1"/>
    <col min="9229" max="9229" width="2.625" style="22" customWidth="1"/>
    <col min="9230" max="9230" width="13.125" style="22" customWidth="1"/>
    <col min="9231" max="9232" width="9" style="22"/>
    <col min="9233" max="9233" width="10.125" style="22" customWidth="1"/>
    <col min="9234" max="9472" width="9" style="22"/>
    <col min="9473" max="9473" width="35" style="22" customWidth="1"/>
    <col min="9474" max="9474" width="8.625" style="22" customWidth="1"/>
    <col min="9475" max="9476" width="4.5" style="22" customWidth="1"/>
    <col min="9477" max="9478" width="4.125" style="22" customWidth="1"/>
    <col min="9479" max="9479" width="12.875" style="22" customWidth="1"/>
    <col min="9480" max="9480" width="23.625" style="22" customWidth="1"/>
    <col min="9481" max="9481" width="9.375" style="22" bestFit="1" customWidth="1"/>
    <col min="9482" max="9482" width="3.5" style="22" customWidth="1"/>
    <col min="9483" max="9483" width="2.375" style="22" customWidth="1"/>
    <col min="9484" max="9484" width="4.125" style="22" customWidth="1"/>
    <col min="9485" max="9485" width="2.625" style="22" customWidth="1"/>
    <col min="9486" max="9486" width="13.125" style="22" customWidth="1"/>
    <col min="9487" max="9488" width="9" style="22"/>
    <col min="9489" max="9489" width="10.125" style="22" customWidth="1"/>
    <col min="9490" max="9728" width="9" style="22"/>
    <col min="9729" max="9729" width="35" style="22" customWidth="1"/>
    <col min="9730" max="9730" width="8.625" style="22" customWidth="1"/>
    <col min="9731" max="9732" width="4.5" style="22" customWidth="1"/>
    <col min="9733" max="9734" width="4.125" style="22" customWidth="1"/>
    <col min="9735" max="9735" width="12.875" style="22" customWidth="1"/>
    <col min="9736" max="9736" width="23.625" style="22" customWidth="1"/>
    <col min="9737" max="9737" width="9.375" style="22" bestFit="1" customWidth="1"/>
    <col min="9738" max="9738" width="3.5" style="22" customWidth="1"/>
    <col min="9739" max="9739" width="2.375" style="22" customWidth="1"/>
    <col min="9740" max="9740" width="4.125" style="22" customWidth="1"/>
    <col min="9741" max="9741" width="2.625" style="22" customWidth="1"/>
    <col min="9742" max="9742" width="13.125" style="22" customWidth="1"/>
    <col min="9743" max="9744" width="9" style="22"/>
    <col min="9745" max="9745" width="10.125" style="22" customWidth="1"/>
    <col min="9746" max="9984" width="9" style="22"/>
    <col min="9985" max="9985" width="35" style="22" customWidth="1"/>
    <col min="9986" max="9986" width="8.625" style="22" customWidth="1"/>
    <col min="9987" max="9988" width="4.5" style="22" customWidth="1"/>
    <col min="9989" max="9990" width="4.125" style="22" customWidth="1"/>
    <col min="9991" max="9991" width="12.875" style="22" customWidth="1"/>
    <col min="9992" max="9992" width="23.625" style="22" customWidth="1"/>
    <col min="9993" max="9993" width="9.375" style="22" bestFit="1" customWidth="1"/>
    <col min="9994" max="9994" width="3.5" style="22" customWidth="1"/>
    <col min="9995" max="9995" width="2.375" style="22" customWidth="1"/>
    <col min="9996" max="9996" width="4.125" style="22" customWidth="1"/>
    <col min="9997" max="9997" width="2.625" style="22" customWidth="1"/>
    <col min="9998" max="9998" width="13.125" style="22" customWidth="1"/>
    <col min="9999" max="10000" width="9" style="22"/>
    <col min="10001" max="10001" width="10.125" style="22" customWidth="1"/>
    <col min="10002" max="10240" width="9" style="22"/>
    <col min="10241" max="10241" width="35" style="22" customWidth="1"/>
    <col min="10242" max="10242" width="8.625" style="22" customWidth="1"/>
    <col min="10243" max="10244" width="4.5" style="22" customWidth="1"/>
    <col min="10245" max="10246" width="4.125" style="22" customWidth="1"/>
    <col min="10247" max="10247" width="12.875" style="22" customWidth="1"/>
    <col min="10248" max="10248" width="23.625" style="22" customWidth="1"/>
    <col min="10249" max="10249" width="9.375" style="22" bestFit="1" customWidth="1"/>
    <col min="10250" max="10250" width="3.5" style="22" customWidth="1"/>
    <col min="10251" max="10251" width="2.375" style="22" customWidth="1"/>
    <col min="10252" max="10252" width="4.125" style="22" customWidth="1"/>
    <col min="10253" max="10253" width="2.625" style="22" customWidth="1"/>
    <col min="10254" max="10254" width="13.125" style="22" customWidth="1"/>
    <col min="10255" max="10256" width="9" style="22"/>
    <col min="10257" max="10257" width="10.125" style="22" customWidth="1"/>
    <col min="10258" max="10496" width="9" style="22"/>
    <col min="10497" max="10497" width="35" style="22" customWidth="1"/>
    <col min="10498" max="10498" width="8.625" style="22" customWidth="1"/>
    <col min="10499" max="10500" width="4.5" style="22" customWidth="1"/>
    <col min="10501" max="10502" width="4.125" style="22" customWidth="1"/>
    <col min="10503" max="10503" width="12.875" style="22" customWidth="1"/>
    <col min="10504" max="10504" width="23.625" style="22" customWidth="1"/>
    <col min="10505" max="10505" width="9.375" style="22" bestFit="1" customWidth="1"/>
    <col min="10506" max="10506" width="3.5" style="22" customWidth="1"/>
    <col min="10507" max="10507" width="2.375" style="22" customWidth="1"/>
    <col min="10508" max="10508" width="4.125" style="22" customWidth="1"/>
    <col min="10509" max="10509" width="2.625" style="22" customWidth="1"/>
    <col min="10510" max="10510" width="13.125" style="22" customWidth="1"/>
    <col min="10511" max="10512" width="9" style="22"/>
    <col min="10513" max="10513" width="10.125" style="22" customWidth="1"/>
    <col min="10514" max="10752" width="9" style="22"/>
    <col min="10753" max="10753" width="35" style="22" customWidth="1"/>
    <col min="10754" max="10754" width="8.625" style="22" customWidth="1"/>
    <col min="10755" max="10756" width="4.5" style="22" customWidth="1"/>
    <col min="10757" max="10758" width="4.125" style="22" customWidth="1"/>
    <col min="10759" max="10759" width="12.875" style="22" customWidth="1"/>
    <col min="10760" max="10760" width="23.625" style="22" customWidth="1"/>
    <col min="10761" max="10761" width="9.375" style="22" bestFit="1" customWidth="1"/>
    <col min="10762" max="10762" width="3.5" style="22" customWidth="1"/>
    <col min="10763" max="10763" width="2.375" style="22" customWidth="1"/>
    <col min="10764" max="10764" width="4.125" style="22" customWidth="1"/>
    <col min="10765" max="10765" width="2.625" style="22" customWidth="1"/>
    <col min="10766" max="10766" width="13.125" style="22" customWidth="1"/>
    <col min="10767" max="10768" width="9" style="22"/>
    <col min="10769" max="10769" width="10.125" style="22" customWidth="1"/>
    <col min="10770" max="11008" width="9" style="22"/>
    <col min="11009" max="11009" width="35" style="22" customWidth="1"/>
    <col min="11010" max="11010" width="8.625" style="22" customWidth="1"/>
    <col min="11011" max="11012" width="4.5" style="22" customWidth="1"/>
    <col min="11013" max="11014" width="4.125" style="22" customWidth="1"/>
    <col min="11015" max="11015" width="12.875" style="22" customWidth="1"/>
    <col min="11016" max="11016" width="23.625" style="22" customWidth="1"/>
    <col min="11017" max="11017" width="9.375" style="22" bestFit="1" customWidth="1"/>
    <col min="11018" max="11018" width="3.5" style="22" customWidth="1"/>
    <col min="11019" max="11019" width="2.375" style="22" customWidth="1"/>
    <col min="11020" max="11020" width="4.125" style="22" customWidth="1"/>
    <col min="11021" max="11021" width="2.625" style="22" customWidth="1"/>
    <col min="11022" max="11022" width="13.125" style="22" customWidth="1"/>
    <col min="11023" max="11024" width="9" style="22"/>
    <col min="11025" max="11025" width="10.125" style="22" customWidth="1"/>
    <col min="11026" max="11264" width="9" style="22"/>
    <col min="11265" max="11265" width="35" style="22" customWidth="1"/>
    <col min="11266" max="11266" width="8.625" style="22" customWidth="1"/>
    <col min="11267" max="11268" width="4.5" style="22" customWidth="1"/>
    <col min="11269" max="11270" width="4.125" style="22" customWidth="1"/>
    <col min="11271" max="11271" width="12.875" style="22" customWidth="1"/>
    <col min="11272" max="11272" width="23.625" style="22" customWidth="1"/>
    <col min="11273" max="11273" width="9.375" style="22" bestFit="1" customWidth="1"/>
    <col min="11274" max="11274" width="3.5" style="22" customWidth="1"/>
    <col min="11275" max="11275" width="2.375" style="22" customWidth="1"/>
    <col min="11276" max="11276" width="4.125" style="22" customWidth="1"/>
    <col min="11277" max="11277" width="2.625" style="22" customWidth="1"/>
    <col min="11278" max="11278" width="13.125" style="22" customWidth="1"/>
    <col min="11279" max="11280" width="9" style="22"/>
    <col min="11281" max="11281" width="10.125" style="22" customWidth="1"/>
    <col min="11282" max="11520" width="9" style="22"/>
    <col min="11521" max="11521" width="35" style="22" customWidth="1"/>
    <col min="11522" max="11522" width="8.625" style="22" customWidth="1"/>
    <col min="11523" max="11524" width="4.5" style="22" customWidth="1"/>
    <col min="11525" max="11526" width="4.125" style="22" customWidth="1"/>
    <col min="11527" max="11527" width="12.875" style="22" customWidth="1"/>
    <col min="11528" max="11528" width="23.625" style="22" customWidth="1"/>
    <col min="11529" max="11529" width="9.375" style="22" bestFit="1" customWidth="1"/>
    <col min="11530" max="11530" width="3.5" style="22" customWidth="1"/>
    <col min="11531" max="11531" width="2.375" style="22" customWidth="1"/>
    <col min="11532" max="11532" width="4.125" style="22" customWidth="1"/>
    <col min="11533" max="11533" width="2.625" style="22" customWidth="1"/>
    <col min="11534" max="11534" width="13.125" style="22" customWidth="1"/>
    <col min="11535" max="11536" width="9" style="22"/>
    <col min="11537" max="11537" width="10.125" style="22" customWidth="1"/>
    <col min="11538" max="11776" width="9" style="22"/>
    <col min="11777" max="11777" width="35" style="22" customWidth="1"/>
    <col min="11778" max="11778" width="8.625" style="22" customWidth="1"/>
    <col min="11779" max="11780" width="4.5" style="22" customWidth="1"/>
    <col min="11781" max="11782" width="4.125" style="22" customWidth="1"/>
    <col min="11783" max="11783" width="12.875" style="22" customWidth="1"/>
    <col min="11784" max="11784" width="23.625" style="22" customWidth="1"/>
    <col min="11785" max="11785" width="9.375" style="22" bestFit="1" customWidth="1"/>
    <col min="11786" max="11786" width="3.5" style="22" customWidth="1"/>
    <col min="11787" max="11787" width="2.375" style="22" customWidth="1"/>
    <col min="11788" max="11788" width="4.125" style="22" customWidth="1"/>
    <col min="11789" max="11789" width="2.625" style="22" customWidth="1"/>
    <col min="11790" max="11790" width="13.125" style="22" customWidth="1"/>
    <col min="11791" max="11792" width="9" style="22"/>
    <col min="11793" max="11793" width="10.125" style="22" customWidth="1"/>
    <col min="11794" max="12032" width="9" style="22"/>
    <col min="12033" max="12033" width="35" style="22" customWidth="1"/>
    <col min="12034" max="12034" width="8.625" style="22" customWidth="1"/>
    <col min="12035" max="12036" width="4.5" style="22" customWidth="1"/>
    <col min="12037" max="12038" width="4.125" style="22" customWidth="1"/>
    <col min="12039" max="12039" width="12.875" style="22" customWidth="1"/>
    <col min="12040" max="12040" width="23.625" style="22" customWidth="1"/>
    <col min="12041" max="12041" width="9.375" style="22" bestFit="1" customWidth="1"/>
    <col min="12042" max="12042" width="3.5" style="22" customWidth="1"/>
    <col min="12043" max="12043" width="2.375" style="22" customWidth="1"/>
    <col min="12044" max="12044" width="4.125" style="22" customWidth="1"/>
    <col min="12045" max="12045" width="2.625" style="22" customWidth="1"/>
    <col min="12046" max="12046" width="13.125" style="22" customWidth="1"/>
    <col min="12047" max="12048" width="9" style="22"/>
    <col min="12049" max="12049" width="10.125" style="22" customWidth="1"/>
    <col min="12050" max="12288" width="9" style="22"/>
    <col min="12289" max="12289" width="35" style="22" customWidth="1"/>
    <col min="12290" max="12290" width="8.625" style="22" customWidth="1"/>
    <col min="12291" max="12292" width="4.5" style="22" customWidth="1"/>
    <col min="12293" max="12294" width="4.125" style="22" customWidth="1"/>
    <col min="12295" max="12295" width="12.875" style="22" customWidth="1"/>
    <col min="12296" max="12296" width="23.625" style="22" customWidth="1"/>
    <col min="12297" max="12297" width="9.375" style="22" bestFit="1" customWidth="1"/>
    <col min="12298" max="12298" width="3.5" style="22" customWidth="1"/>
    <col min="12299" max="12299" width="2.375" style="22" customWidth="1"/>
    <col min="12300" max="12300" width="4.125" style="22" customWidth="1"/>
    <col min="12301" max="12301" width="2.625" style="22" customWidth="1"/>
    <col min="12302" max="12302" width="13.125" style="22" customWidth="1"/>
    <col min="12303" max="12304" width="9" style="22"/>
    <col min="12305" max="12305" width="10.125" style="22" customWidth="1"/>
    <col min="12306" max="12544" width="9" style="22"/>
    <col min="12545" max="12545" width="35" style="22" customWidth="1"/>
    <col min="12546" max="12546" width="8.625" style="22" customWidth="1"/>
    <col min="12547" max="12548" width="4.5" style="22" customWidth="1"/>
    <col min="12549" max="12550" width="4.125" style="22" customWidth="1"/>
    <col min="12551" max="12551" width="12.875" style="22" customWidth="1"/>
    <col min="12552" max="12552" width="23.625" style="22" customWidth="1"/>
    <col min="12553" max="12553" width="9.375" style="22" bestFit="1" customWidth="1"/>
    <col min="12554" max="12554" width="3.5" style="22" customWidth="1"/>
    <col min="12555" max="12555" width="2.375" style="22" customWidth="1"/>
    <col min="12556" max="12556" width="4.125" style="22" customWidth="1"/>
    <col min="12557" max="12557" width="2.625" style="22" customWidth="1"/>
    <col min="12558" max="12558" width="13.125" style="22" customWidth="1"/>
    <col min="12559" max="12560" width="9" style="22"/>
    <col min="12561" max="12561" width="10.125" style="22" customWidth="1"/>
    <col min="12562" max="12800" width="9" style="22"/>
    <col min="12801" max="12801" width="35" style="22" customWidth="1"/>
    <col min="12802" max="12802" width="8.625" style="22" customWidth="1"/>
    <col min="12803" max="12804" width="4.5" style="22" customWidth="1"/>
    <col min="12805" max="12806" width="4.125" style="22" customWidth="1"/>
    <col min="12807" max="12807" width="12.875" style="22" customWidth="1"/>
    <col min="12808" max="12808" width="23.625" style="22" customWidth="1"/>
    <col min="12809" max="12809" width="9.375" style="22" bestFit="1" customWidth="1"/>
    <col min="12810" max="12810" width="3.5" style="22" customWidth="1"/>
    <col min="12811" max="12811" width="2.375" style="22" customWidth="1"/>
    <col min="12812" max="12812" width="4.125" style="22" customWidth="1"/>
    <col min="12813" max="12813" width="2.625" style="22" customWidth="1"/>
    <col min="12814" max="12814" width="13.125" style="22" customWidth="1"/>
    <col min="12815" max="12816" width="9" style="22"/>
    <col min="12817" max="12817" width="10.125" style="22" customWidth="1"/>
    <col min="12818" max="13056" width="9" style="22"/>
    <col min="13057" max="13057" width="35" style="22" customWidth="1"/>
    <col min="13058" max="13058" width="8.625" style="22" customWidth="1"/>
    <col min="13059" max="13060" width="4.5" style="22" customWidth="1"/>
    <col min="13061" max="13062" width="4.125" style="22" customWidth="1"/>
    <col min="13063" max="13063" width="12.875" style="22" customWidth="1"/>
    <col min="13064" max="13064" width="23.625" style="22" customWidth="1"/>
    <col min="13065" max="13065" width="9.375" style="22" bestFit="1" customWidth="1"/>
    <col min="13066" max="13066" width="3.5" style="22" customWidth="1"/>
    <col min="13067" max="13067" width="2.375" style="22" customWidth="1"/>
    <col min="13068" max="13068" width="4.125" style="22" customWidth="1"/>
    <col min="13069" max="13069" width="2.625" style="22" customWidth="1"/>
    <col min="13070" max="13070" width="13.125" style="22" customWidth="1"/>
    <col min="13071" max="13072" width="9" style="22"/>
    <col min="13073" max="13073" width="10.125" style="22" customWidth="1"/>
    <col min="13074" max="13312" width="9" style="22"/>
    <col min="13313" max="13313" width="35" style="22" customWidth="1"/>
    <col min="13314" max="13314" width="8.625" style="22" customWidth="1"/>
    <col min="13315" max="13316" width="4.5" style="22" customWidth="1"/>
    <col min="13317" max="13318" width="4.125" style="22" customWidth="1"/>
    <col min="13319" max="13319" width="12.875" style="22" customWidth="1"/>
    <col min="13320" max="13320" width="23.625" style="22" customWidth="1"/>
    <col min="13321" max="13321" width="9.375" style="22" bestFit="1" customWidth="1"/>
    <col min="13322" max="13322" width="3.5" style="22" customWidth="1"/>
    <col min="13323" max="13323" width="2.375" style="22" customWidth="1"/>
    <col min="13324" max="13324" width="4.125" style="22" customWidth="1"/>
    <col min="13325" max="13325" width="2.625" style="22" customWidth="1"/>
    <col min="13326" max="13326" width="13.125" style="22" customWidth="1"/>
    <col min="13327" max="13328" width="9" style="22"/>
    <col min="13329" max="13329" width="10.125" style="22" customWidth="1"/>
    <col min="13330" max="13568" width="9" style="22"/>
    <col min="13569" max="13569" width="35" style="22" customWidth="1"/>
    <col min="13570" max="13570" width="8.625" style="22" customWidth="1"/>
    <col min="13571" max="13572" width="4.5" style="22" customWidth="1"/>
    <col min="13573" max="13574" width="4.125" style="22" customWidth="1"/>
    <col min="13575" max="13575" width="12.875" style="22" customWidth="1"/>
    <col min="13576" max="13576" width="23.625" style="22" customWidth="1"/>
    <col min="13577" max="13577" width="9.375" style="22" bestFit="1" customWidth="1"/>
    <col min="13578" max="13578" width="3.5" style="22" customWidth="1"/>
    <col min="13579" max="13579" width="2.375" style="22" customWidth="1"/>
    <col min="13580" max="13580" width="4.125" style="22" customWidth="1"/>
    <col min="13581" max="13581" width="2.625" style="22" customWidth="1"/>
    <col min="13582" max="13582" width="13.125" style="22" customWidth="1"/>
    <col min="13583" max="13584" width="9" style="22"/>
    <col min="13585" max="13585" width="10.125" style="22" customWidth="1"/>
    <col min="13586" max="13824" width="9" style="22"/>
    <col min="13825" max="13825" width="35" style="22" customWidth="1"/>
    <col min="13826" max="13826" width="8.625" style="22" customWidth="1"/>
    <col min="13827" max="13828" width="4.5" style="22" customWidth="1"/>
    <col min="13829" max="13830" width="4.125" style="22" customWidth="1"/>
    <col min="13831" max="13831" width="12.875" style="22" customWidth="1"/>
    <col min="13832" max="13832" width="23.625" style="22" customWidth="1"/>
    <col min="13833" max="13833" width="9.375" style="22" bestFit="1" customWidth="1"/>
    <col min="13834" max="13834" width="3.5" style="22" customWidth="1"/>
    <col min="13835" max="13835" width="2.375" style="22" customWidth="1"/>
    <col min="13836" max="13836" width="4.125" style="22" customWidth="1"/>
    <col min="13837" max="13837" width="2.625" style="22" customWidth="1"/>
    <col min="13838" max="13838" width="13.125" style="22" customWidth="1"/>
    <col min="13839" max="13840" width="9" style="22"/>
    <col min="13841" max="13841" width="10.125" style="22" customWidth="1"/>
    <col min="13842" max="14080" width="9" style="22"/>
    <col min="14081" max="14081" width="35" style="22" customWidth="1"/>
    <col min="14082" max="14082" width="8.625" style="22" customWidth="1"/>
    <col min="14083" max="14084" width="4.5" style="22" customWidth="1"/>
    <col min="14085" max="14086" width="4.125" style="22" customWidth="1"/>
    <col min="14087" max="14087" width="12.875" style="22" customWidth="1"/>
    <col min="14088" max="14088" width="23.625" style="22" customWidth="1"/>
    <col min="14089" max="14089" width="9.375" style="22" bestFit="1" customWidth="1"/>
    <col min="14090" max="14090" width="3.5" style="22" customWidth="1"/>
    <col min="14091" max="14091" width="2.375" style="22" customWidth="1"/>
    <col min="14092" max="14092" width="4.125" style="22" customWidth="1"/>
    <col min="14093" max="14093" width="2.625" style="22" customWidth="1"/>
    <col min="14094" max="14094" width="13.125" style="22" customWidth="1"/>
    <col min="14095" max="14096" width="9" style="22"/>
    <col min="14097" max="14097" width="10.125" style="22" customWidth="1"/>
    <col min="14098" max="14336" width="9" style="22"/>
    <col min="14337" max="14337" width="35" style="22" customWidth="1"/>
    <col min="14338" max="14338" width="8.625" style="22" customWidth="1"/>
    <col min="14339" max="14340" width="4.5" style="22" customWidth="1"/>
    <col min="14341" max="14342" width="4.125" style="22" customWidth="1"/>
    <col min="14343" max="14343" width="12.875" style="22" customWidth="1"/>
    <col min="14344" max="14344" width="23.625" style="22" customWidth="1"/>
    <col min="14345" max="14345" width="9.375" style="22" bestFit="1" customWidth="1"/>
    <col min="14346" max="14346" width="3.5" style="22" customWidth="1"/>
    <col min="14347" max="14347" width="2.375" style="22" customWidth="1"/>
    <col min="14348" max="14348" width="4.125" style="22" customWidth="1"/>
    <col min="14349" max="14349" width="2.625" style="22" customWidth="1"/>
    <col min="14350" max="14350" width="13.125" style="22" customWidth="1"/>
    <col min="14351" max="14352" width="9" style="22"/>
    <col min="14353" max="14353" width="10.125" style="22" customWidth="1"/>
    <col min="14354" max="14592" width="9" style="22"/>
    <col min="14593" max="14593" width="35" style="22" customWidth="1"/>
    <col min="14594" max="14594" width="8.625" style="22" customWidth="1"/>
    <col min="14595" max="14596" width="4.5" style="22" customWidth="1"/>
    <col min="14597" max="14598" width="4.125" style="22" customWidth="1"/>
    <col min="14599" max="14599" width="12.875" style="22" customWidth="1"/>
    <col min="14600" max="14600" width="23.625" style="22" customWidth="1"/>
    <col min="14601" max="14601" width="9.375" style="22" bestFit="1" customWidth="1"/>
    <col min="14602" max="14602" width="3.5" style="22" customWidth="1"/>
    <col min="14603" max="14603" width="2.375" style="22" customWidth="1"/>
    <col min="14604" max="14604" width="4.125" style="22" customWidth="1"/>
    <col min="14605" max="14605" width="2.625" style="22" customWidth="1"/>
    <col min="14606" max="14606" width="13.125" style="22" customWidth="1"/>
    <col min="14607" max="14608" width="9" style="22"/>
    <col min="14609" max="14609" width="10.125" style="22" customWidth="1"/>
    <col min="14610" max="14848" width="9" style="22"/>
    <col min="14849" max="14849" width="35" style="22" customWidth="1"/>
    <col min="14850" max="14850" width="8.625" style="22" customWidth="1"/>
    <col min="14851" max="14852" width="4.5" style="22" customWidth="1"/>
    <col min="14853" max="14854" width="4.125" style="22" customWidth="1"/>
    <col min="14855" max="14855" width="12.875" style="22" customWidth="1"/>
    <col min="14856" max="14856" width="23.625" style="22" customWidth="1"/>
    <col min="14857" max="14857" width="9.375" style="22" bestFit="1" customWidth="1"/>
    <col min="14858" max="14858" width="3.5" style="22" customWidth="1"/>
    <col min="14859" max="14859" width="2.375" style="22" customWidth="1"/>
    <col min="14860" max="14860" width="4.125" style="22" customWidth="1"/>
    <col min="14861" max="14861" width="2.625" style="22" customWidth="1"/>
    <col min="14862" max="14862" width="13.125" style="22" customWidth="1"/>
    <col min="14863" max="14864" width="9" style="22"/>
    <col min="14865" max="14865" width="10.125" style="22" customWidth="1"/>
    <col min="14866" max="15104" width="9" style="22"/>
    <col min="15105" max="15105" width="35" style="22" customWidth="1"/>
    <col min="15106" max="15106" width="8.625" style="22" customWidth="1"/>
    <col min="15107" max="15108" width="4.5" style="22" customWidth="1"/>
    <col min="15109" max="15110" width="4.125" style="22" customWidth="1"/>
    <col min="15111" max="15111" width="12.875" style="22" customWidth="1"/>
    <col min="15112" max="15112" width="23.625" style="22" customWidth="1"/>
    <col min="15113" max="15113" width="9.375" style="22" bestFit="1" customWidth="1"/>
    <col min="15114" max="15114" width="3.5" style="22" customWidth="1"/>
    <col min="15115" max="15115" width="2.375" style="22" customWidth="1"/>
    <col min="15116" max="15116" width="4.125" style="22" customWidth="1"/>
    <col min="15117" max="15117" width="2.625" style="22" customWidth="1"/>
    <col min="15118" max="15118" width="13.125" style="22" customWidth="1"/>
    <col min="15119" max="15120" width="9" style="22"/>
    <col min="15121" max="15121" width="10.125" style="22" customWidth="1"/>
    <col min="15122" max="15360" width="9" style="22"/>
    <col min="15361" max="15361" width="35" style="22" customWidth="1"/>
    <col min="15362" max="15362" width="8.625" style="22" customWidth="1"/>
    <col min="15363" max="15364" width="4.5" style="22" customWidth="1"/>
    <col min="15365" max="15366" width="4.125" style="22" customWidth="1"/>
    <col min="15367" max="15367" width="12.875" style="22" customWidth="1"/>
    <col min="15368" max="15368" width="23.625" style="22" customWidth="1"/>
    <col min="15369" max="15369" width="9.375" style="22" bestFit="1" customWidth="1"/>
    <col min="15370" max="15370" width="3.5" style="22" customWidth="1"/>
    <col min="15371" max="15371" width="2.375" style="22" customWidth="1"/>
    <col min="15372" max="15372" width="4.125" style="22" customWidth="1"/>
    <col min="15373" max="15373" width="2.625" style="22" customWidth="1"/>
    <col min="15374" max="15374" width="13.125" style="22" customWidth="1"/>
    <col min="15375" max="15376" width="9" style="22"/>
    <col min="15377" max="15377" width="10.125" style="22" customWidth="1"/>
    <col min="15378" max="15616" width="9" style="22"/>
    <col min="15617" max="15617" width="35" style="22" customWidth="1"/>
    <col min="15618" max="15618" width="8.625" style="22" customWidth="1"/>
    <col min="15619" max="15620" width="4.5" style="22" customWidth="1"/>
    <col min="15621" max="15622" width="4.125" style="22" customWidth="1"/>
    <col min="15623" max="15623" width="12.875" style="22" customWidth="1"/>
    <col min="15624" max="15624" width="23.625" style="22" customWidth="1"/>
    <col min="15625" max="15625" width="9.375" style="22" bestFit="1" customWidth="1"/>
    <col min="15626" max="15626" width="3.5" style="22" customWidth="1"/>
    <col min="15627" max="15627" width="2.375" style="22" customWidth="1"/>
    <col min="15628" max="15628" width="4.125" style="22" customWidth="1"/>
    <col min="15629" max="15629" width="2.625" style="22" customWidth="1"/>
    <col min="15630" max="15630" width="13.125" style="22" customWidth="1"/>
    <col min="15631" max="15632" width="9" style="22"/>
    <col min="15633" max="15633" width="10.125" style="22" customWidth="1"/>
    <col min="15634" max="15872" width="9" style="22"/>
    <col min="15873" max="15873" width="35" style="22" customWidth="1"/>
    <col min="15874" max="15874" width="8.625" style="22" customWidth="1"/>
    <col min="15875" max="15876" width="4.5" style="22" customWidth="1"/>
    <col min="15877" max="15878" width="4.125" style="22" customWidth="1"/>
    <col min="15879" max="15879" width="12.875" style="22" customWidth="1"/>
    <col min="15880" max="15880" width="23.625" style="22" customWidth="1"/>
    <col min="15881" max="15881" width="9.375" style="22" bestFit="1" customWidth="1"/>
    <col min="15882" max="15882" width="3.5" style="22" customWidth="1"/>
    <col min="15883" max="15883" width="2.375" style="22" customWidth="1"/>
    <col min="15884" max="15884" width="4.125" style="22" customWidth="1"/>
    <col min="15885" max="15885" width="2.625" style="22" customWidth="1"/>
    <col min="15886" max="15886" width="13.125" style="22" customWidth="1"/>
    <col min="15887" max="15888" width="9" style="22"/>
    <col min="15889" max="15889" width="10.125" style="22" customWidth="1"/>
    <col min="15890" max="16128" width="9" style="22"/>
    <col min="16129" max="16129" width="35" style="22" customWidth="1"/>
    <col min="16130" max="16130" width="8.625" style="22" customWidth="1"/>
    <col min="16131" max="16132" width="4.5" style="22" customWidth="1"/>
    <col min="16133" max="16134" width="4.125" style="22" customWidth="1"/>
    <col min="16135" max="16135" width="12.875" style="22" customWidth="1"/>
    <col min="16136" max="16136" width="23.625" style="22" customWidth="1"/>
    <col min="16137" max="16137" width="9.375" style="22" bestFit="1" customWidth="1"/>
    <col min="16138" max="16138" width="3.5" style="22" customWidth="1"/>
    <col min="16139" max="16139" width="2.375" style="22" customWidth="1"/>
    <col min="16140" max="16140" width="4.125" style="22" customWidth="1"/>
    <col min="16141" max="16141" width="2.625" style="22" customWidth="1"/>
    <col min="16142" max="16142" width="13.125" style="22" customWidth="1"/>
    <col min="16143" max="16144" width="9" style="22"/>
    <col min="16145" max="16145" width="10.125" style="22" customWidth="1"/>
    <col min="16146" max="16384" width="9" style="22"/>
  </cols>
  <sheetData>
    <row r="1" spans="1:14" ht="23.1" customHeight="1" x14ac:dyDescent="0.15">
      <c r="A1" s="95" t="s">
        <v>186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20.25" customHeight="1" x14ac:dyDescent="0.1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23.1" customHeight="1" x14ac:dyDescent="0.15">
      <c r="A3" s="23" t="s">
        <v>39</v>
      </c>
      <c r="B3" s="97" t="s">
        <v>40</v>
      </c>
      <c r="C3" s="97"/>
      <c r="D3" s="97"/>
      <c r="E3" s="97"/>
      <c r="F3" s="97"/>
      <c r="G3" s="97"/>
      <c r="H3" s="98" t="s">
        <v>148</v>
      </c>
      <c r="I3" s="98"/>
      <c r="J3" s="98"/>
      <c r="K3" s="98"/>
      <c r="L3" s="98"/>
      <c r="M3" s="98"/>
      <c r="N3" s="98"/>
    </row>
    <row r="4" spans="1:14" ht="23.1" customHeight="1" x14ac:dyDescent="0.15">
      <c r="A4" s="23" t="s">
        <v>41</v>
      </c>
      <c r="B4" s="97" t="s">
        <v>42</v>
      </c>
      <c r="C4" s="97"/>
      <c r="D4" s="97"/>
      <c r="E4" s="97"/>
      <c r="F4" s="97"/>
      <c r="G4" s="97"/>
      <c r="H4" s="99" t="s">
        <v>43</v>
      </c>
      <c r="I4" s="98"/>
      <c r="J4" s="98"/>
      <c r="K4" s="98"/>
      <c r="L4" s="98"/>
      <c r="M4" s="98"/>
      <c r="N4" s="98"/>
    </row>
    <row r="5" spans="1:14" ht="23.1" customHeight="1" x14ac:dyDescent="0.15">
      <c r="A5" s="24" t="s">
        <v>44</v>
      </c>
      <c r="B5" s="97" t="s">
        <v>45</v>
      </c>
      <c r="C5" s="97"/>
      <c r="D5" s="97"/>
      <c r="E5" s="97"/>
      <c r="F5" s="97"/>
      <c r="G5" s="97"/>
      <c r="H5" s="98" t="s">
        <v>46</v>
      </c>
      <c r="I5" s="98"/>
      <c r="J5" s="98"/>
      <c r="K5" s="98"/>
      <c r="L5" s="98"/>
      <c r="M5" s="98"/>
      <c r="N5" s="98"/>
    </row>
    <row r="6" spans="1:14" ht="31.5" customHeight="1" x14ac:dyDescent="0.15">
      <c r="A6" s="25" t="s">
        <v>47</v>
      </c>
      <c r="B6" s="25" t="s">
        <v>48</v>
      </c>
      <c r="C6" s="23" t="s">
        <v>49</v>
      </c>
      <c r="D6" s="23" t="s">
        <v>50</v>
      </c>
      <c r="E6" s="23" t="s">
        <v>49</v>
      </c>
      <c r="F6" s="25" t="s">
        <v>50</v>
      </c>
      <c r="G6" s="25" t="s">
        <v>51</v>
      </c>
      <c r="H6" s="25" t="s">
        <v>47</v>
      </c>
      <c r="I6" s="25" t="s">
        <v>48</v>
      </c>
      <c r="J6" s="23" t="s">
        <v>49</v>
      </c>
      <c r="K6" s="23" t="s">
        <v>50</v>
      </c>
      <c r="L6" s="23" t="s">
        <v>49</v>
      </c>
      <c r="M6" s="25" t="s">
        <v>50</v>
      </c>
      <c r="N6" s="25" t="s">
        <v>51</v>
      </c>
    </row>
    <row r="7" spans="1:14" ht="23.1" customHeight="1" x14ac:dyDescent="0.15">
      <c r="A7" s="93" t="s">
        <v>52</v>
      </c>
      <c r="B7" s="93"/>
      <c r="C7" s="23"/>
      <c r="D7" s="23"/>
      <c r="E7" s="23"/>
      <c r="F7" s="23"/>
      <c r="G7" s="26"/>
      <c r="H7" s="93" t="s">
        <v>53</v>
      </c>
      <c r="I7" s="93"/>
      <c r="J7" s="23"/>
      <c r="K7" s="23"/>
      <c r="L7" s="23"/>
      <c r="M7" s="23"/>
      <c r="N7" s="27">
        <f>SUM(N8:N15)</f>
        <v>0</v>
      </c>
    </row>
    <row r="8" spans="1:14" ht="23.1" customHeight="1" x14ac:dyDescent="0.15">
      <c r="A8" s="23" t="s">
        <v>1</v>
      </c>
      <c r="B8" s="23"/>
      <c r="C8" s="23"/>
      <c r="D8" s="23"/>
      <c r="E8" s="23"/>
      <c r="F8" s="23"/>
      <c r="G8" s="28"/>
      <c r="H8" s="23"/>
      <c r="I8" s="23"/>
      <c r="J8" s="7"/>
      <c r="K8" s="23"/>
      <c r="L8" s="23"/>
      <c r="M8" s="23"/>
      <c r="N8" s="11"/>
    </row>
    <row r="9" spans="1:14" ht="23.1" customHeight="1" x14ac:dyDescent="0.15">
      <c r="A9" s="23"/>
      <c r="B9" s="23"/>
      <c r="C9" s="23"/>
      <c r="D9" s="23"/>
      <c r="E9" s="23"/>
      <c r="F9" s="23"/>
      <c r="G9" s="28"/>
      <c r="H9" s="23"/>
      <c r="I9" s="23"/>
      <c r="J9" s="7"/>
      <c r="K9" s="23"/>
      <c r="L9" s="23"/>
      <c r="M9" s="23"/>
      <c r="N9" s="11"/>
    </row>
    <row r="10" spans="1:14" ht="23.1" customHeight="1" x14ac:dyDescent="0.15">
      <c r="A10" s="93" t="s">
        <v>54</v>
      </c>
      <c r="B10" s="93"/>
      <c r="C10" s="23"/>
      <c r="D10" s="23"/>
      <c r="E10" s="23"/>
      <c r="F10" s="23"/>
      <c r="G10" s="27">
        <f>SUM(G11,N16)</f>
        <v>356904.12</v>
      </c>
      <c r="H10" s="23"/>
      <c r="I10" s="23"/>
      <c r="J10" s="23"/>
      <c r="K10" s="23"/>
      <c r="L10" s="23"/>
      <c r="M10" s="23"/>
      <c r="N10" s="28"/>
    </row>
    <row r="11" spans="1:14" ht="23.1" customHeight="1" x14ac:dyDescent="0.15">
      <c r="A11" s="93" t="s">
        <v>55</v>
      </c>
      <c r="B11" s="93"/>
      <c r="C11" s="93"/>
      <c r="D11" s="93"/>
      <c r="E11" s="93"/>
      <c r="F11" s="23"/>
      <c r="G11" s="27">
        <f>SUM(G12,G16,G21,N7)</f>
        <v>233107</v>
      </c>
      <c r="H11" s="23"/>
      <c r="I11" s="23"/>
      <c r="J11" s="23"/>
      <c r="K11" s="23"/>
      <c r="L11" s="23"/>
      <c r="M11" s="23"/>
      <c r="N11" s="28"/>
    </row>
    <row r="12" spans="1:14" ht="23.1" customHeight="1" x14ac:dyDescent="0.15">
      <c r="A12" s="93" t="s">
        <v>56</v>
      </c>
      <c r="B12" s="93"/>
      <c r="C12" s="23"/>
      <c r="D12" s="23"/>
      <c r="E12" s="23"/>
      <c r="F12" s="23"/>
      <c r="G12" s="27">
        <f>SUM(G13:G15)</f>
        <v>0</v>
      </c>
      <c r="H12" s="23"/>
      <c r="I12" s="23"/>
      <c r="J12" s="23"/>
      <c r="K12" s="23"/>
      <c r="L12" s="23"/>
      <c r="M12" s="23"/>
      <c r="N12" s="28"/>
    </row>
    <row r="13" spans="1:14" ht="23.1" customHeight="1" x14ac:dyDescent="0.15">
      <c r="A13" s="23" t="s">
        <v>150</v>
      </c>
      <c r="B13" s="29"/>
      <c r="C13" s="23"/>
      <c r="D13" s="23"/>
      <c r="E13" s="23"/>
      <c r="F13" s="23"/>
      <c r="G13" s="11"/>
      <c r="H13" s="23"/>
      <c r="I13" s="23"/>
      <c r="J13" s="23"/>
      <c r="K13" s="23"/>
      <c r="L13" s="23"/>
      <c r="M13" s="23"/>
      <c r="N13" s="23"/>
    </row>
    <row r="14" spans="1:14" ht="23.1" customHeight="1" x14ac:dyDescent="0.15">
      <c r="A14" s="23" t="s">
        <v>157</v>
      </c>
      <c r="B14" s="29"/>
      <c r="C14" s="23"/>
      <c r="D14" s="23"/>
      <c r="E14" s="23"/>
      <c r="F14" s="23"/>
      <c r="G14" s="11"/>
      <c r="H14" s="23"/>
      <c r="I14" s="23"/>
      <c r="J14" s="23"/>
      <c r="K14" s="23"/>
      <c r="L14" s="23"/>
      <c r="M14" s="23"/>
      <c r="N14" s="23"/>
    </row>
    <row r="15" spans="1:14" ht="23.1" customHeight="1" x14ac:dyDescent="0.15">
      <c r="A15" s="23" t="s">
        <v>161</v>
      </c>
      <c r="B15" s="29"/>
      <c r="C15" s="23"/>
      <c r="D15" s="23"/>
      <c r="E15" s="23"/>
      <c r="F15" s="23"/>
      <c r="G15" s="11"/>
      <c r="H15" s="23"/>
      <c r="I15" s="23"/>
      <c r="J15" s="23"/>
      <c r="K15" s="23"/>
      <c r="L15" s="23"/>
      <c r="M15" s="23"/>
      <c r="N15" s="23"/>
    </row>
    <row r="16" spans="1:14" ht="23.1" customHeight="1" x14ac:dyDescent="0.15">
      <c r="A16" s="93" t="s">
        <v>57</v>
      </c>
      <c r="B16" s="93"/>
      <c r="C16" s="23"/>
      <c r="D16" s="23"/>
      <c r="E16" s="23"/>
      <c r="F16" s="23"/>
      <c r="G16" s="27">
        <f>SUM(G17:G20)</f>
        <v>100000</v>
      </c>
      <c r="H16" s="93" t="s">
        <v>58</v>
      </c>
      <c r="I16" s="93"/>
      <c r="J16" s="93"/>
      <c r="K16" s="93"/>
      <c r="L16" s="93"/>
      <c r="M16" s="93"/>
      <c r="N16" s="27">
        <f>SUM(N17)</f>
        <v>123797.12</v>
      </c>
    </row>
    <row r="17" spans="1:14" ht="23.1" customHeight="1" x14ac:dyDescent="0.15">
      <c r="H17" s="93" t="s">
        <v>61</v>
      </c>
      <c r="I17" s="93"/>
      <c r="J17" s="93"/>
      <c r="K17" s="93"/>
      <c r="L17" s="93"/>
      <c r="M17" s="93"/>
      <c r="N17" s="27">
        <f>SUM(N18:N20)</f>
        <v>123797.12</v>
      </c>
    </row>
    <row r="18" spans="1:14" ht="23.1" customHeight="1" x14ac:dyDescent="0.15">
      <c r="A18" s="7" t="s">
        <v>158</v>
      </c>
      <c r="B18" s="23">
        <v>100000</v>
      </c>
      <c r="C18" s="23">
        <v>1</v>
      </c>
      <c r="D18" s="23" t="s">
        <v>27</v>
      </c>
      <c r="E18" s="23">
        <v>1</v>
      </c>
      <c r="F18" s="23" t="s">
        <v>28</v>
      </c>
      <c r="G18" s="28">
        <f>SUM(B18*C18*E18)</f>
        <v>100000</v>
      </c>
      <c r="H18" s="23" t="s">
        <v>159</v>
      </c>
      <c r="I18" s="23">
        <v>86500</v>
      </c>
      <c r="J18" s="23">
        <v>1</v>
      </c>
      <c r="K18" s="23" t="s">
        <v>59</v>
      </c>
      <c r="L18" s="23">
        <v>1</v>
      </c>
      <c r="M18" s="23" t="s">
        <v>60</v>
      </c>
      <c r="N18" s="28">
        <f>SUM(I18*J18*L18)</f>
        <v>86500</v>
      </c>
    </row>
    <row r="19" spans="1:14" ht="29.25" customHeight="1" x14ac:dyDescent="0.15">
      <c r="A19" s="7"/>
      <c r="B19" s="29"/>
      <c r="C19" s="23"/>
      <c r="D19" s="23"/>
      <c r="E19" s="23"/>
      <c r="F19" s="23"/>
      <c r="G19" s="28"/>
      <c r="H19" s="7" t="s">
        <v>155</v>
      </c>
      <c r="I19" s="29">
        <f>G11*0.16</f>
        <v>37297.120000000003</v>
      </c>
      <c r="J19" s="23">
        <v>1</v>
      </c>
      <c r="K19" s="23" t="s">
        <v>62</v>
      </c>
      <c r="L19" s="23">
        <v>1</v>
      </c>
      <c r="M19" s="23" t="s">
        <v>28</v>
      </c>
      <c r="N19" s="28">
        <f>SUM(I19*J19*L19)</f>
        <v>37297.120000000003</v>
      </c>
    </row>
    <row r="20" spans="1:14" x14ac:dyDescent="0.15">
      <c r="A20" s="7"/>
      <c r="B20" s="23"/>
      <c r="C20" s="23"/>
      <c r="D20" s="23"/>
      <c r="E20" s="23"/>
      <c r="F20" s="23"/>
      <c r="G20" s="11"/>
      <c r="H20" s="23"/>
      <c r="I20" s="29"/>
      <c r="J20" s="23"/>
      <c r="K20" s="23"/>
      <c r="L20" s="23"/>
      <c r="M20" s="23"/>
      <c r="N20" s="28"/>
    </row>
    <row r="21" spans="1:14" ht="23.1" customHeight="1" x14ac:dyDescent="0.15">
      <c r="A21" s="31" t="s">
        <v>0</v>
      </c>
      <c r="B21" s="31"/>
      <c r="C21" s="23"/>
      <c r="D21" s="23"/>
      <c r="E21" s="23"/>
      <c r="F21" s="23"/>
      <c r="G21" s="27">
        <f>SUM(G22:G26)</f>
        <v>133107</v>
      </c>
      <c r="H21" s="93" t="s">
        <v>63</v>
      </c>
      <c r="I21" s="93"/>
      <c r="J21" s="93"/>
      <c r="K21" s="93"/>
      <c r="L21" s="93"/>
      <c r="M21" s="93"/>
      <c r="N21" s="27">
        <v>0</v>
      </c>
    </row>
    <row r="22" spans="1:14" ht="23.1" customHeight="1" x14ac:dyDescent="0.15">
      <c r="A22" s="23" t="s">
        <v>64</v>
      </c>
      <c r="B22" s="7">
        <v>50501</v>
      </c>
      <c r="C22" s="7">
        <v>1</v>
      </c>
      <c r="D22" s="7" t="s">
        <v>165</v>
      </c>
      <c r="E22" s="7">
        <v>1</v>
      </c>
      <c r="F22" s="7" t="s">
        <v>165</v>
      </c>
      <c r="G22" s="11">
        <f>B22*C22*E22</f>
        <v>50501</v>
      </c>
      <c r="H22" s="93" t="s">
        <v>151</v>
      </c>
      <c r="I22" s="93"/>
      <c r="J22" s="93"/>
      <c r="K22" s="93"/>
      <c r="L22" s="93"/>
      <c r="M22" s="93"/>
      <c r="N22" s="27">
        <v>0</v>
      </c>
    </row>
    <row r="23" spans="1:14" ht="23.1" customHeight="1" x14ac:dyDescent="0.15">
      <c r="A23" s="23" t="s">
        <v>65</v>
      </c>
      <c r="B23" s="23">
        <v>9326</v>
      </c>
      <c r="C23" s="7">
        <v>1</v>
      </c>
      <c r="D23" s="7" t="s">
        <v>165</v>
      </c>
      <c r="E23" s="7">
        <v>1</v>
      </c>
      <c r="F23" s="7" t="s">
        <v>165</v>
      </c>
      <c r="G23" s="11">
        <f>SUM(B23*C23*E23)</f>
        <v>9326</v>
      </c>
      <c r="H23" s="93" t="s">
        <v>66</v>
      </c>
      <c r="I23" s="93"/>
      <c r="J23" s="93"/>
      <c r="K23" s="93"/>
      <c r="L23" s="93"/>
      <c r="M23" s="93"/>
      <c r="N23" s="27">
        <v>0</v>
      </c>
    </row>
    <row r="24" spans="1:14" ht="23.1" customHeight="1" x14ac:dyDescent="0.15">
      <c r="A24" s="23" t="s">
        <v>166</v>
      </c>
      <c r="B24" s="23">
        <v>73280</v>
      </c>
      <c r="C24" s="7">
        <v>1</v>
      </c>
      <c r="D24" s="7" t="s">
        <v>165</v>
      </c>
      <c r="E24" s="7">
        <v>1</v>
      </c>
      <c r="F24" s="7" t="s">
        <v>165</v>
      </c>
      <c r="G24" s="11">
        <f>SUM(B24*C24*E24)</f>
        <v>73280</v>
      </c>
      <c r="H24" s="93" t="s">
        <v>67</v>
      </c>
      <c r="I24" s="93"/>
      <c r="J24" s="23"/>
      <c r="K24" s="23"/>
      <c r="L24" s="23"/>
      <c r="M24" s="23"/>
      <c r="N24" s="26">
        <f>SUM(N25)</f>
        <v>0</v>
      </c>
    </row>
    <row r="25" spans="1:14" ht="23.1" customHeight="1" x14ac:dyDescent="0.15">
      <c r="A25" s="23"/>
      <c r="B25" s="23"/>
      <c r="C25" s="23"/>
      <c r="D25" s="23"/>
      <c r="E25" s="23"/>
      <c r="F25" s="23"/>
      <c r="G25" s="11"/>
      <c r="H25" s="23" t="s">
        <v>68</v>
      </c>
      <c r="I25" s="23"/>
      <c r="J25" s="30">
        <v>0.1</v>
      </c>
      <c r="K25" s="23"/>
      <c r="L25" s="23"/>
      <c r="M25" s="23"/>
      <c r="N25" s="23">
        <f>SUM(G7*10%)</f>
        <v>0</v>
      </c>
    </row>
    <row r="26" spans="1:14" ht="23.1" customHeight="1" x14ac:dyDescent="0.15">
      <c r="A26" s="23"/>
      <c r="B26" s="23"/>
      <c r="C26" s="23"/>
      <c r="D26" s="23"/>
      <c r="E26" s="23"/>
      <c r="F26" s="23"/>
      <c r="G26" s="11"/>
      <c r="H26" s="23"/>
      <c r="I26" s="23"/>
      <c r="J26" s="30"/>
      <c r="K26" s="23"/>
      <c r="L26" s="23"/>
      <c r="M26" s="23"/>
      <c r="N26" s="23"/>
    </row>
    <row r="27" spans="1:14" ht="23.1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30"/>
      <c r="K27" s="23"/>
      <c r="L27" s="23"/>
      <c r="M27" s="23"/>
      <c r="N27" s="23"/>
    </row>
    <row r="28" spans="1:14" ht="23.1" customHeight="1" x14ac:dyDescent="0.15">
      <c r="A28" s="23"/>
      <c r="B28" s="23"/>
      <c r="C28" s="23"/>
      <c r="D28" s="23"/>
      <c r="E28" s="23"/>
      <c r="F28" s="23"/>
      <c r="G28" s="23"/>
      <c r="H28" s="32" t="s">
        <v>69</v>
      </c>
      <c r="I28" s="23"/>
      <c r="J28" s="23"/>
      <c r="K28" s="23"/>
      <c r="L28" s="23"/>
      <c r="M28" s="23"/>
      <c r="N28" s="26"/>
    </row>
    <row r="29" spans="1:14" ht="23.1" customHeight="1" x14ac:dyDescent="0.15">
      <c r="A29" s="94" t="s">
        <v>70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</row>
    <row r="30" spans="1:14" ht="26.85" customHeight="1" x14ac:dyDescent="0.1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spans="1:14" ht="23.1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ht="23.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ht="23.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</sheetData>
  <mergeCells count="21">
    <mergeCell ref="A11:E11"/>
    <mergeCell ref="A1:N1"/>
    <mergeCell ref="A2:N2"/>
    <mergeCell ref="B3:G3"/>
    <mergeCell ref="H3:N3"/>
    <mergeCell ref="B4:G4"/>
    <mergeCell ref="H4:N4"/>
    <mergeCell ref="B5:G5"/>
    <mergeCell ref="H5:N5"/>
    <mergeCell ref="A7:B7"/>
    <mergeCell ref="H7:I7"/>
    <mergeCell ref="A10:B10"/>
    <mergeCell ref="H23:M23"/>
    <mergeCell ref="H24:I24"/>
    <mergeCell ref="A29:N30"/>
    <mergeCell ref="A12:B12"/>
    <mergeCell ref="A16:B16"/>
    <mergeCell ref="H16:M16"/>
    <mergeCell ref="H17:M17"/>
    <mergeCell ref="H21:M21"/>
    <mergeCell ref="H22:M2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决算表总</vt:lpstr>
      <vt:lpstr>决算表1-论文汇编</vt:lpstr>
      <vt:lpstr>决算表2</vt:lpstr>
      <vt:lpstr>决算表2-0109广州会-定稿会</vt:lpstr>
      <vt:lpstr>决算表2-0219珠海会-审稿会</vt:lpstr>
      <vt:lpstr>决算表3-0623南京会-发布会</vt:lpstr>
      <vt:lpstr>'决算表1-论文汇编'!Print_Area</vt:lpstr>
      <vt:lpstr>决算表2!Print_Area</vt:lpstr>
      <vt:lpstr>'决算表2-0109广州会-定稿会'!Print_Area</vt:lpstr>
      <vt:lpstr>'决算表2-0219珠海会-审稿会'!Print_Area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UBSS234 林晖 Andy Lin</dc:creator>
  <cp:lastModifiedBy>AMEA Endpoint Management</cp:lastModifiedBy>
  <cp:lastPrinted>2023-09-20T12:44:17Z</cp:lastPrinted>
  <dcterms:created xsi:type="dcterms:W3CDTF">2017-03-04T07:05:47Z</dcterms:created>
  <dcterms:modified xsi:type="dcterms:W3CDTF">2023-10-30T14:35:28Z</dcterms:modified>
</cp:coreProperties>
</file>