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-ki\Desktop\20200203\CHC\"/>
    </mc:Choice>
  </mc:AlternateContent>
  <xr:revisionPtr revIDLastSave="0" documentId="13_ncr:1_{5E14CEBE-2E74-40E9-A59D-94E269AE4182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结算单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J17" i="1"/>
  <c r="J15" i="1" l="1"/>
  <c r="J19" i="1" l="1"/>
  <c r="I13" i="1" l="1"/>
  <c r="I14" i="1"/>
  <c r="I15" i="1" l="1"/>
  <c r="I19" i="1" l="1"/>
  <c r="D5" i="1"/>
  <c r="D6" i="1" l="1"/>
  <c r="D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E11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1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1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<sst xmlns="http://schemas.openxmlformats.org/spreadsheetml/2006/main" count="31" uniqueCount="29">
  <si>
    <t>Item</t>
  </si>
  <si>
    <t>税 Tax</t>
  </si>
  <si>
    <t xml:space="preserve">Item  </t>
  </si>
  <si>
    <t>Descripation</t>
  </si>
  <si>
    <t>Unit</t>
  </si>
  <si>
    <t>Qty</t>
  </si>
  <si>
    <t>Time of usage</t>
  </si>
  <si>
    <t>Unit Price</t>
  </si>
  <si>
    <t>Total</t>
  </si>
  <si>
    <t>Total(RMB)</t>
    <phoneticPr fontId="17" type="noConversion"/>
  </si>
  <si>
    <t>Total Amount</t>
    <phoneticPr fontId="17" type="noConversion"/>
  </si>
  <si>
    <t>SA Rate Card Price</t>
    <phoneticPr fontId="15" type="noConversion"/>
  </si>
  <si>
    <t>1-1</t>
    <phoneticPr fontId="17" type="noConversion"/>
  </si>
  <si>
    <t>1-2</t>
    <phoneticPr fontId="17" type="noConversion"/>
  </si>
  <si>
    <t>UBS</t>
    <phoneticPr fontId="17" type="noConversion"/>
  </si>
  <si>
    <t xml:space="preserve">Agency: </t>
    <phoneticPr fontId="17" type="noConversion"/>
  </si>
  <si>
    <t>Descripation</t>
    <phoneticPr fontId="17" type="noConversion"/>
  </si>
  <si>
    <t>Price</t>
    <phoneticPr fontId="17" type="noConversion"/>
  </si>
  <si>
    <t>TAX</t>
    <phoneticPr fontId="17" type="noConversion"/>
  </si>
  <si>
    <t>Newsletter（Chinese&amp;English Version）</t>
    <phoneticPr fontId="17" type="noConversion"/>
  </si>
  <si>
    <t>C/E Translation,proofreading and Polishing</t>
    <phoneticPr fontId="17" type="noConversion"/>
  </si>
  <si>
    <t>1000 words</t>
    <phoneticPr fontId="17" type="noConversion"/>
  </si>
  <si>
    <t>page</t>
    <phoneticPr fontId="17" type="noConversion"/>
  </si>
  <si>
    <t xml:space="preserve">CHC monthly Newsletter </t>
    <phoneticPr fontId="17" type="noConversion"/>
  </si>
  <si>
    <t>CHC  monthly Newsletter（Chinese&amp;English Version）</t>
    <phoneticPr fontId="17" type="noConversion"/>
  </si>
  <si>
    <t>includes creative design, content editing, polishing, proofreading and typesetting,A4*2page per copy,12 months</t>
    <phoneticPr fontId="17" type="noConversion"/>
  </si>
  <si>
    <t>Chinese&amp;English Version,3000 words per copy,12 months</t>
    <phoneticPr fontId="17" type="noConversion"/>
  </si>
  <si>
    <t>结算单</t>
    <phoneticPr fontId="17" type="noConversion"/>
  </si>
  <si>
    <t>结算明细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</si>
</sst>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);[Red]\(#,##0.00\)"/>
    <numFmt numFmtId="179" formatCode="0.00_ "/>
    <numFmt numFmtId="181" formatCode="0.0%"/>
  </numFmts>
  <fonts count="22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8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6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0" fontId="7" fillId="0" borderId="0">
      <alignment vertical="top"/>
    </xf>
    <xf numFmtId="177" fontId="14" fillId="0" borderId="0" applyFont="0" applyFill="0" applyBorder="0" applyAlignment="0" applyProtection="0"/>
    <xf numFmtId="0" fontId="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7" fillId="0" borderId="0">
      <alignment vertical="top"/>
    </xf>
    <xf numFmtId="0" fontId="8" fillId="0" borderId="0"/>
    <xf numFmtId="0" fontId="11" fillId="0" borderId="0">
      <alignment vertical="top"/>
    </xf>
    <xf numFmtId="0" fontId="10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7" fillId="0" borderId="0"/>
    <xf numFmtId="0" fontId="7" fillId="0" borderId="0">
      <alignment vertical="top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top"/>
    </xf>
    <xf numFmtId="0" fontId="5" fillId="0" borderId="0">
      <alignment vertical="center"/>
    </xf>
    <xf numFmtId="0" fontId="7" fillId="0" borderId="0">
      <alignment vertical="top"/>
    </xf>
    <xf numFmtId="0" fontId="7" fillId="0" borderId="0"/>
    <xf numFmtId="0" fontId="8" fillId="0" borderId="0"/>
    <xf numFmtId="0" fontId="13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0" borderId="0">
      <alignment vertical="top"/>
    </xf>
  </cellStyleXfs>
  <cellXfs count="63">
    <xf numFmtId="0" fontId="0" fillId="0" borderId="0" xfId="0"/>
    <xf numFmtId="0" fontId="2" fillId="3" borderId="6" xfId="0" applyFont="1" applyFill="1" applyBorder="1" applyAlignment="1">
      <alignment horizontal="center" vertical="center"/>
    </xf>
    <xf numFmtId="0" fontId="2" fillId="3" borderId="3" xfId="15" applyFont="1" applyFill="1" applyBorder="1" applyAlignment="1">
      <alignment horizontal="center" vertical="center"/>
    </xf>
    <xf numFmtId="0" fontId="1" fillId="6" borderId="3" xfId="15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43" fontId="1" fillId="0" borderId="3" xfId="2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6" borderId="3" xfId="21" applyNumberFormat="1" applyFont="1" applyFill="1" applyBorder="1" applyAlignment="1">
      <alignment horizontal="right" vertical="center" wrapText="1"/>
    </xf>
    <xf numFmtId="178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10" borderId="3" xfId="0" applyFont="1" applyFill="1" applyBorder="1" applyAlignment="1">
      <alignment vertical="center"/>
    </xf>
    <xf numFmtId="178" fontId="1" fillId="10" borderId="3" xfId="0" applyNumberFormat="1" applyFont="1" applyFill="1" applyBorder="1" applyAlignment="1">
      <alignment vertical="center"/>
    </xf>
    <xf numFmtId="43" fontId="1" fillId="0" borderId="0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177" fontId="1" fillId="0" borderId="3" xfId="2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3" borderId="3" xfId="15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176" fontId="19" fillId="11" borderId="3" xfId="0" applyNumberFormat="1" applyFont="1" applyFill="1" applyBorder="1" applyAlignment="1">
      <alignment horizontal="center" vertical="center" wrapText="1"/>
    </xf>
    <xf numFmtId="176" fontId="20" fillId="11" borderId="3" xfId="0" applyNumberFormat="1" applyFont="1" applyFill="1" applyBorder="1" applyAlignment="1">
      <alignment horizontal="center" vertical="center" wrapText="1"/>
    </xf>
    <xf numFmtId="176" fontId="20" fillId="11" borderId="5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/>
    </xf>
    <xf numFmtId="178" fontId="1" fillId="10" borderId="3" xfId="0" applyNumberFormat="1" applyFont="1" applyFill="1" applyBorder="1" applyAlignment="1">
      <alignment horizontal="right" vertical="center"/>
    </xf>
    <xf numFmtId="179" fontId="1" fillId="0" borderId="3" xfId="0" applyNumberFormat="1" applyFont="1" applyBorder="1" applyAlignment="1">
      <alignment horizontal="right"/>
    </xf>
    <xf numFmtId="0" fontId="1" fillId="6" borderId="3" xfId="15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176" fontId="20" fillId="12" borderId="3" xfId="0" applyNumberFormat="1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/>
    </xf>
    <xf numFmtId="49" fontId="1" fillId="6" borderId="2" xfId="15" applyNumberFormat="1" applyFont="1" applyFill="1" applyBorder="1" applyAlignment="1">
      <alignment horizontal="center" vertical="center"/>
    </xf>
    <xf numFmtId="0" fontId="1" fillId="6" borderId="3" xfId="15" applyFont="1" applyFill="1" applyBorder="1" applyAlignment="1">
      <alignment horizontal="center" vertical="center" wrapText="1"/>
    </xf>
    <xf numFmtId="0" fontId="4" fillId="6" borderId="5" xfId="15" applyFont="1" applyFill="1" applyBorder="1" applyAlignment="1">
      <alignment vertical="center"/>
    </xf>
    <xf numFmtId="0" fontId="2" fillId="3" borderId="5" xfId="15" applyFont="1" applyFill="1" applyBorder="1" applyAlignment="1">
      <alignment vertical="center"/>
    </xf>
    <xf numFmtId="0" fontId="1" fillId="6" borderId="5" xfId="19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right" vertical="center"/>
    </xf>
    <xf numFmtId="0" fontId="1" fillId="6" borderId="0" xfId="0" applyFont="1" applyFill="1" applyBorder="1" applyAlignment="1">
      <alignment vertical="center"/>
    </xf>
    <xf numFmtId="178" fontId="1" fillId="6" borderId="0" xfId="0" applyNumberFormat="1" applyFont="1" applyFill="1" applyBorder="1" applyAlignment="1">
      <alignment vertical="center"/>
    </xf>
    <xf numFmtId="178" fontId="2" fillId="6" borderId="0" xfId="0" applyNumberFormat="1" applyFont="1" applyFill="1" applyBorder="1" applyAlignment="1">
      <alignment vertical="center"/>
    </xf>
    <xf numFmtId="178" fontId="1" fillId="6" borderId="0" xfId="0" applyNumberFormat="1" applyFont="1" applyFill="1" applyBorder="1" applyAlignment="1">
      <alignment horizontal="right" vertical="center"/>
    </xf>
    <xf numFmtId="0" fontId="18" fillId="6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1" fontId="2" fillId="3" borderId="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</cellXfs>
  <cellStyles count="23">
    <cellStyle name="0,0_x000d__x000a_NA_x000d__x000a_" xfId="6" xr:uid="{00000000-0005-0000-0000-000000000000}"/>
    <cellStyle name="Comma 2" xfId="4" xr:uid="{00000000-0005-0000-0000-000001000000}"/>
    <cellStyle name="Normal 2" xfId="10" xr:uid="{00000000-0005-0000-0000-000002000000}"/>
    <cellStyle name="Normal 3" xfId="12" xr:uid="{00000000-0005-0000-0000-000003000000}"/>
    <cellStyle name="Normal_Event Logistic Service RFQ Template_v3" xfId="7" xr:uid="{00000000-0005-0000-0000-000004000000}"/>
    <cellStyle name="標準_Meeting Request（1125 价）" xfId="13" xr:uid="{00000000-0005-0000-0000-000005000000}"/>
    <cellStyle name="差_20131026　杭州無錫2日間見積もり(0929)" xfId="14" xr:uid="{00000000-0005-0000-0000-000006000000}"/>
    <cellStyle name="差_Meeting Request（1125 价）" xfId="3" xr:uid="{00000000-0005-0000-0000-000007000000}"/>
    <cellStyle name="常规" xfId="0" builtinId="0"/>
    <cellStyle name="常规 2" xfId="15" xr:uid="{00000000-0005-0000-0000-000009000000}"/>
    <cellStyle name="常规 2 2 4" xfId="1" xr:uid="{00000000-0005-0000-0000-00000A000000}"/>
    <cellStyle name="常规 2 5" xfId="5" xr:uid="{00000000-0005-0000-0000-00000B000000}"/>
    <cellStyle name="常规 3" xfId="16" xr:uid="{00000000-0005-0000-0000-00000C000000}"/>
    <cellStyle name="常规 3 2" xfId="9" xr:uid="{00000000-0005-0000-0000-00000D000000}"/>
    <cellStyle name="常规 3 3" xfId="11" xr:uid="{00000000-0005-0000-0000-00000E000000}"/>
    <cellStyle name="常规 4" xfId="17" xr:uid="{00000000-0005-0000-0000-00000F000000}"/>
    <cellStyle name="常规 5" xfId="18" xr:uid="{00000000-0005-0000-0000-000010000000}"/>
    <cellStyle name="常规_Sheet1" xfId="19" xr:uid="{00000000-0005-0000-0000-000011000000}"/>
    <cellStyle name="好_20131026　杭州無錫2日間見積もり(0929)" xfId="20" xr:uid="{00000000-0005-0000-0000-000012000000}"/>
    <cellStyle name="好_Meeting Request（1125 价）" xfId="8" xr:uid="{00000000-0005-0000-0000-000013000000}"/>
    <cellStyle name="千位分隔" xfId="2" builtinId="3"/>
    <cellStyle name="千位分隔 2" xfId="21" xr:uid="{00000000-0005-0000-0000-000015000000}"/>
    <cellStyle name="样式 1" xfId="22" xr:uid="{00000000-0005-0000-0000-000016000000}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0"/>
  <sheetViews>
    <sheetView tabSelected="1" zoomScale="80" zoomScaleNormal="80" workbookViewId="0">
      <selection activeCell="D21" sqref="D21"/>
    </sheetView>
  </sheetViews>
  <sheetFormatPr defaultColWidth="9" defaultRowHeight="16.5"/>
  <cols>
    <col min="1" max="1" width="9" style="16"/>
    <col min="2" max="2" width="8.5" style="16" customWidth="1"/>
    <col min="3" max="3" width="39.6640625" style="16" customWidth="1"/>
    <col min="4" max="4" width="45.58203125" style="26" customWidth="1"/>
    <col min="5" max="5" width="8.83203125" style="16" customWidth="1"/>
    <col min="6" max="6" width="9.08203125" style="6" bestFit="1" customWidth="1"/>
    <col min="7" max="7" width="9.08203125" style="6" customWidth="1"/>
    <col min="8" max="8" width="12.4140625" style="7" customWidth="1"/>
    <col min="9" max="9" width="14" style="7" bestFit="1" customWidth="1"/>
    <col min="10" max="10" width="20.83203125" style="31" customWidth="1"/>
    <col min="11" max="16384" width="9" style="16"/>
  </cols>
  <sheetData>
    <row r="2" spans="2:11" ht="33.65" customHeight="1">
      <c r="B2" s="53" t="s">
        <v>27</v>
      </c>
      <c r="C2" s="53"/>
      <c r="D2" s="53"/>
      <c r="E2" s="62"/>
    </row>
    <row r="3" spans="2:11" ht="30" customHeight="1">
      <c r="B3" s="17"/>
      <c r="C3" s="18" t="s">
        <v>15</v>
      </c>
      <c r="D3" s="46" t="s">
        <v>14</v>
      </c>
    </row>
    <row r="4" spans="2:11">
      <c r="B4" s="37" t="s">
        <v>0</v>
      </c>
      <c r="C4" s="37" t="s">
        <v>16</v>
      </c>
      <c r="D4" s="37" t="s">
        <v>17</v>
      </c>
    </row>
    <row r="5" spans="2:11" ht="18.75" customHeight="1">
      <c r="B5" s="4">
        <v>1</v>
      </c>
      <c r="C5" s="27" t="s">
        <v>19</v>
      </c>
      <c r="D5" s="19">
        <f>I15</f>
        <v>13600</v>
      </c>
    </row>
    <row r="6" spans="2:11">
      <c r="B6" s="4">
        <v>2</v>
      </c>
      <c r="C6" s="27" t="s">
        <v>18</v>
      </c>
      <c r="D6" s="5">
        <f>I17</f>
        <v>816</v>
      </c>
    </row>
    <row r="7" spans="2:11">
      <c r="B7" s="20"/>
      <c r="C7" s="27" t="s">
        <v>10</v>
      </c>
      <c r="D7" s="5">
        <f>SUM(D5:D6)</f>
        <v>14416</v>
      </c>
    </row>
    <row r="8" spans="2:11">
      <c r="B8" s="21"/>
      <c r="C8" s="22"/>
      <c r="D8" s="15"/>
    </row>
    <row r="9" spans="2:11">
      <c r="B9" s="21"/>
      <c r="C9" s="23"/>
      <c r="D9" s="23"/>
      <c r="E9" s="15"/>
    </row>
    <row r="10" spans="2:11" ht="30" customHeight="1">
      <c r="B10" s="55" t="s">
        <v>28</v>
      </c>
      <c r="C10" s="55"/>
      <c r="D10" s="55"/>
      <c r="E10" s="45"/>
      <c r="F10" s="52"/>
      <c r="G10" s="52"/>
      <c r="H10" s="52"/>
      <c r="I10" s="52"/>
      <c r="J10" s="52"/>
    </row>
    <row r="11" spans="2:11" ht="33">
      <c r="B11" s="35" t="s">
        <v>2</v>
      </c>
      <c r="C11" s="43" t="s">
        <v>3</v>
      </c>
      <c r="D11" s="44"/>
      <c r="E11" s="35" t="s">
        <v>4</v>
      </c>
      <c r="F11" s="28" t="s">
        <v>5</v>
      </c>
      <c r="G11" s="29" t="s">
        <v>6</v>
      </c>
      <c r="H11" s="30" t="s">
        <v>7</v>
      </c>
      <c r="I11" s="29" t="s">
        <v>9</v>
      </c>
      <c r="J11" s="36" t="s">
        <v>11</v>
      </c>
    </row>
    <row r="12" spans="2:11">
      <c r="B12" s="2">
        <v>1</v>
      </c>
      <c r="C12" s="41" t="s">
        <v>24</v>
      </c>
      <c r="D12" s="24"/>
      <c r="E12" s="24"/>
      <c r="F12" s="13"/>
      <c r="G12" s="13"/>
      <c r="H12" s="14"/>
      <c r="I12" s="14"/>
      <c r="J12" s="32"/>
    </row>
    <row r="13" spans="2:11" ht="56.4" customHeight="1">
      <c r="B13" s="38" t="s">
        <v>12</v>
      </c>
      <c r="C13" s="40" t="s">
        <v>23</v>
      </c>
      <c r="D13" s="12" t="s">
        <v>25</v>
      </c>
      <c r="E13" s="34" t="s">
        <v>22</v>
      </c>
      <c r="F13" s="10">
        <v>2</v>
      </c>
      <c r="G13" s="10">
        <v>2</v>
      </c>
      <c r="H13" s="11">
        <v>2500</v>
      </c>
      <c r="I13" s="11">
        <f t="shared" ref="I13:I14" si="0">H13*F13*G13</f>
        <v>10000</v>
      </c>
      <c r="J13" s="9">
        <v>2500</v>
      </c>
    </row>
    <row r="14" spans="2:11" ht="33">
      <c r="B14" s="38" t="s">
        <v>13</v>
      </c>
      <c r="C14" s="42" t="s">
        <v>20</v>
      </c>
      <c r="D14" s="12" t="s">
        <v>26</v>
      </c>
      <c r="E14" s="39" t="s">
        <v>21</v>
      </c>
      <c r="F14" s="3">
        <v>3</v>
      </c>
      <c r="G14" s="3">
        <v>2</v>
      </c>
      <c r="H14" s="8">
        <v>600</v>
      </c>
      <c r="I14" s="11">
        <f t="shared" si="0"/>
        <v>3600</v>
      </c>
      <c r="J14" s="9">
        <v>600</v>
      </c>
      <c r="K14" s="26"/>
    </row>
    <row r="15" spans="2:11">
      <c r="B15" s="59" t="s">
        <v>8</v>
      </c>
      <c r="C15" s="60"/>
      <c r="D15" s="60"/>
      <c r="E15" s="60"/>
      <c r="F15" s="10"/>
      <c r="G15" s="10"/>
      <c r="H15" s="11"/>
      <c r="I15" s="11">
        <f>SUM(I13:I14)</f>
        <v>13600</v>
      </c>
      <c r="J15" s="33">
        <f>(J13*F13*G13)+(F14*G14*J14)</f>
        <v>13600</v>
      </c>
    </row>
    <row r="16" spans="2:11">
      <c r="B16" s="1">
        <v>2</v>
      </c>
      <c r="C16" s="25" t="s">
        <v>1</v>
      </c>
      <c r="D16" s="61">
        <v>0.06</v>
      </c>
      <c r="E16" s="25"/>
      <c r="F16" s="13"/>
      <c r="G16" s="13"/>
      <c r="H16" s="14"/>
      <c r="I16" s="14"/>
      <c r="J16" s="32"/>
    </row>
    <row r="17" spans="2:10">
      <c r="B17" s="58" t="s">
        <v>8</v>
      </c>
      <c r="C17" s="58"/>
      <c r="D17" s="58"/>
      <c r="E17" s="58"/>
      <c r="F17" s="10"/>
      <c r="G17" s="10"/>
      <c r="H17" s="11"/>
      <c r="I17" s="9">
        <f>I15*6%</f>
        <v>816</v>
      </c>
      <c r="J17" s="9">
        <f>J15*6%</f>
        <v>816</v>
      </c>
    </row>
    <row r="18" spans="2:10">
      <c r="B18" s="56"/>
      <c r="C18" s="56"/>
      <c r="D18" s="56"/>
      <c r="E18" s="56"/>
      <c r="F18" s="13"/>
      <c r="G18" s="13"/>
      <c r="H18" s="14"/>
      <c r="I18" s="14"/>
      <c r="J18" s="32"/>
    </row>
    <row r="19" spans="2:10">
      <c r="B19" s="57" t="s">
        <v>10</v>
      </c>
      <c r="C19" s="57"/>
      <c r="D19" s="57"/>
      <c r="E19" s="57"/>
      <c r="F19" s="10"/>
      <c r="G19" s="10"/>
      <c r="H19" s="11"/>
      <c r="I19" s="47">
        <f>I15+I17</f>
        <v>14416</v>
      </c>
      <c r="J19" s="47">
        <f>J15+J17</f>
        <v>14416</v>
      </c>
    </row>
    <row r="20" spans="2:10">
      <c r="B20" s="54"/>
      <c r="C20" s="54"/>
      <c r="D20" s="54"/>
      <c r="E20" s="54"/>
      <c r="F20" s="48"/>
      <c r="G20" s="48"/>
      <c r="H20" s="49"/>
      <c r="I20" s="50"/>
      <c r="J20" s="51"/>
    </row>
  </sheetData>
  <mergeCells count="8">
    <mergeCell ref="F10:J10"/>
    <mergeCell ref="B20:E20"/>
    <mergeCell ref="B10:D10"/>
    <mergeCell ref="B18:E18"/>
    <mergeCell ref="B19:E19"/>
    <mergeCell ref="B17:E17"/>
    <mergeCell ref="B15:E15"/>
    <mergeCell ref="B2:D2"/>
  </mergeCells>
  <phoneticPr fontId="17" type="noConversion"/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Natalie Bi</cp:lastModifiedBy>
  <dcterms:created xsi:type="dcterms:W3CDTF">2014-02-12T08:04:00Z</dcterms:created>
  <dcterms:modified xsi:type="dcterms:W3CDTF">2020-02-24T06:52:31Z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2052-10.1.0.6029</vt:lpwstr>
  </property>
</Properties>
</file>