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ulia.zhu\Downloads\"/>
    </mc:Choice>
  </mc:AlternateContent>
  <bookViews>
    <workbookView xWindow="0" yWindow="0" windowWidth="20160" windowHeight="8805"/>
  </bookViews>
  <sheets>
    <sheet name="Events" sheetId="1" r:id="rId1"/>
  </sheets>
  <calcPr calcId="152511" concurrentCalc="0"/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4" i="1"/>
  <c r="G5" i="1"/>
  <c r="G6" i="1"/>
  <c r="G7" i="1"/>
  <c r="G17" i="1"/>
  <c r="G18" i="1"/>
  <c r="G19" i="1"/>
  <c r="G20" i="1"/>
</calcChain>
</file>

<file path=xl/sharedStrings.xml><?xml version="1.0" encoding="utf-8"?>
<sst xmlns="http://schemas.openxmlformats.org/spreadsheetml/2006/main" count="55" uniqueCount="38">
  <si>
    <t>糖立知项目宣传物料（视频及三折页）创意设计结算报价</t>
  </si>
  <si>
    <t>类别</t>
  </si>
  <si>
    <t>内容</t>
  </si>
  <si>
    <t>单价</t>
  </si>
  <si>
    <t>单位</t>
  </si>
  <si>
    <t>数量</t>
  </si>
  <si>
    <t>时间</t>
  </si>
  <si>
    <t>小计</t>
  </si>
  <si>
    <t>备注</t>
  </si>
  <si>
    <t>是否为Rate card</t>
  </si>
  <si>
    <t>创意设计</t>
  </si>
  <si>
    <t>创意</t>
  </si>
  <si>
    <t>整体创意</t>
  </si>
  <si>
    <t>小时</t>
  </si>
  <si>
    <t xml:space="preserve">Advertising - Creative Director </t>
  </si>
  <si>
    <t>是</t>
  </si>
  <si>
    <t>设计</t>
  </si>
  <si>
    <t>宣传折页设计</t>
  </si>
  <si>
    <t>宣传折页版面设计3折页，共6页</t>
  </si>
  <si>
    <t>插图手绘</t>
  </si>
  <si>
    <t>视频制作（2分钟）</t>
  </si>
  <si>
    <t>视频</t>
  </si>
  <si>
    <t>分镜头脚本撰写</t>
  </si>
  <si>
    <t>Copywriter</t>
  </si>
  <si>
    <t>场景设计</t>
  </si>
  <si>
    <t>Design - Designer</t>
  </si>
  <si>
    <t>手绘形象设计</t>
  </si>
  <si>
    <t>MG 动画制作</t>
  </si>
  <si>
    <t>Digital - Senior Social Media Manager</t>
  </si>
  <si>
    <t>配乐</t>
  </si>
  <si>
    <t>分钟</t>
  </si>
  <si>
    <t>中文配音</t>
  </si>
  <si>
    <t>字幕</t>
  </si>
  <si>
    <t>合计</t>
  </si>
  <si>
    <t>麦田税费</t>
  </si>
  <si>
    <t>总计</t>
  </si>
  <si>
    <t>优惠结算</t>
  </si>
  <si>
    <t>8折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</si>
</sst>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7" formatCode="[$¥-804]#,##0.00"/>
    <numFmt numFmtId="178" formatCode="#,##0_ "/>
    <numFmt numFmtId="180" formatCode="#,##0.00_ "/>
    <numFmt numFmtId="181" formatCode="\¥#,##0.00_);[Red]\(\¥#,##0.00\)"/>
    <numFmt numFmtId="182" formatCode="0.0000%"/>
  </numFmts>
  <fonts count="15" x14ac:knownFonts="1">
    <font>
      <sz val="11"/>
      <color theme="1"/>
      <name val="宋体"/>
      <charset val="134"/>
      <scheme val="minor"/>
    </font>
    <font>
      <b/>
      <sz val="16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b/>
      <i/>
      <sz val="10"/>
      <name val="微软雅黑"/>
      <charset val="134"/>
    </font>
    <font>
      <b/>
      <i/>
      <sz val="11"/>
      <color theme="1"/>
      <name val="宋体"/>
      <charset val="134"/>
      <scheme val="minor"/>
    </font>
    <font>
      <b/>
      <i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177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7" fontId="13" fillId="0" borderId="0"/>
    <xf numFmtId="177" fontId="12" fillId="0" borderId="0">
      <alignment vertical="center"/>
    </xf>
  </cellStyleXfs>
  <cellXfs count="44">
    <xf numFmtId="177" fontId="0" fillId="0" borderId="0" xfId="0">
      <alignment vertical="center"/>
    </xf>
    <xf numFmtId="177" fontId="0" fillId="0" borderId="0" xfId="0" applyFont="1" applyFill="1">
      <alignment vertical="center"/>
    </xf>
    <xf numFmtId="177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right" vertical="center" wrapText="1"/>
    </xf>
    <xf numFmtId="180" fontId="2" fillId="2" borderId="2" xfId="0" applyNumberFormat="1" applyFont="1" applyFill="1" applyBorder="1" applyAlignment="1">
      <alignment horizontal="center" vertical="center" wrapText="1"/>
    </xf>
    <xf numFmtId="177" fontId="3" fillId="0" borderId="5" xfId="0" applyFont="1" applyFill="1" applyBorder="1" applyAlignment="1">
      <alignment horizontal="center" vertical="center" wrapText="1"/>
    </xf>
    <xf numFmtId="177" fontId="4" fillId="0" borderId="6" xfId="3" applyFont="1" applyFill="1" applyBorder="1" applyAlignment="1" applyProtection="1">
      <alignment horizontal="left" vertical="center" wrapText="1"/>
      <protection locked="0"/>
    </xf>
    <xf numFmtId="181" fontId="5" fillId="0" borderId="6" xfId="0" applyNumberFormat="1" applyFont="1" applyFill="1" applyBorder="1" applyAlignment="1">
      <alignment horizontal="right" vertical="center" wrapText="1"/>
    </xf>
    <xf numFmtId="177" fontId="5" fillId="4" borderId="6" xfId="0" applyFont="1" applyFill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center" vertical="center" wrapText="1"/>
    </xf>
    <xf numFmtId="40" fontId="4" fillId="0" borderId="6" xfId="0" applyNumberFormat="1" applyFont="1" applyBorder="1" applyAlignment="1">
      <alignment horizontal="right" vertical="center" wrapText="1"/>
    </xf>
    <xf numFmtId="177" fontId="6" fillId="0" borderId="5" xfId="3" applyFont="1" applyFill="1" applyBorder="1" applyAlignment="1" applyProtection="1">
      <alignment horizontal="left" vertical="center" wrapText="1"/>
      <protection locked="0"/>
    </xf>
    <xf numFmtId="177" fontId="4" fillId="0" borderId="1" xfId="4" applyFont="1" applyBorder="1" applyAlignment="1">
      <alignment horizontal="center" vertical="center" wrapText="1"/>
    </xf>
    <xf numFmtId="177" fontId="7" fillId="4" borderId="1" xfId="0" applyFont="1" applyFill="1" applyBorder="1" applyAlignment="1" applyProtection="1">
      <alignment vertical="center" wrapText="1"/>
    </xf>
    <xf numFmtId="181" fontId="5" fillId="0" borderId="1" xfId="0" applyNumberFormat="1" applyFont="1" applyFill="1" applyBorder="1" applyAlignment="1">
      <alignment horizontal="right" vertical="center" wrapText="1"/>
    </xf>
    <xf numFmtId="177" fontId="7" fillId="0" borderId="1" xfId="0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40" fontId="4" fillId="0" borderId="1" xfId="0" applyNumberFormat="1" applyFont="1" applyBorder="1" applyAlignment="1">
      <alignment horizontal="right" vertical="center" wrapText="1"/>
    </xf>
    <xf numFmtId="177" fontId="7" fillId="4" borderId="3" xfId="0" applyFont="1" applyFill="1" applyBorder="1" applyAlignment="1" applyProtection="1">
      <alignment vertical="center" wrapText="1"/>
    </xf>
    <xf numFmtId="37" fontId="4" fillId="0" borderId="1" xfId="1" applyNumberFormat="1" applyFont="1" applyFill="1" applyBorder="1" applyAlignment="1">
      <alignment horizontal="right" vertical="center"/>
    </xf>
    <xf numFmtId="177" fontId="4" fillId="0" borderId="1" xfId="3" applyFont="1" applyFill="1" applyBorder="1" applyAlignment="1" applyProtection="1">
      <alignment horizontal="left" vertical="center" wrapText="1"/>
      <protection locked="0"/>
    </xf>
    <xf numFmtId="177" fontId="5" fillId="4" borderId="1" xfId="0" applyFont="1" applyFill="1" applyBorder="1" applyAlignment="1">
      <alignment horizontal="center" vertical="center" wrapText="1"/>
    </xf>
    <xf numFmtId="177" fontId="6" fillId="0" borderId="3" xfId="3" applyFont="1" applyFill="1" applyBorder="1" applyAlignment="1" applyProtection="1">
      <alignment horizontal="left" vertical="center" wrapText="1"/>
      <protection locked="0"/>
    </xf>
    <xf numFmtId="182" fontId="5" fillId="0" borderId="1" xfId="2" applyNumberFormat="1" applyFont="1" applyFill="1" applyBorder="1" applyAlignment="1">
      <alignment horizontal="center" vertical="center" wrapText="1"/>
    </xf>
    <xf numFmtId="177" fontId="4" fillId="0" borderId="3" xfId="4" applyFont="1" applyBorder="1" applyAlignment="1">
      <alignment horizontal="center" vertical="center" wrapText="1"/>
    </xf>
    <xf numFmtId="177" fontId="8" fillId="0" borderId="1" xfId="4" applyFont="1" applyBorder="1" applyAlignment="1">
      <alignment horizontal="center" vertical="center" wrapText="1"/>
    </xf>
    <xf numFmtId="177" fontId="9" fillId="0" borderId="1" xfId="0" applyFont="1" applyBorder="1">
      <alignment vertical="center"/>
    </xf>
    <xf numFmtId="182" fontId="10" fillId="0" borderId="1" xfId="2" applyNumberFormat="1" applyFont="1" applyFill="1" applyBorder="1" applyAlignment="1">
      <alignment horizontal="center" vertical="center" wrapText="1"/>
    </xf>
    <xf numFmtId="40" fontId="8" fillId="0" borderId="1" xfId="0" applyNumberFormat="1" applyFont="1" applyBorder="1" applyAlignment="1">
      <alignment horizontal="right" vertical="center" wrapText="1"/>
    </xf>
    <xf numFmtId="177" fontId="0" fillId="0" borderId="1" xfId="0" applyBorder="1">
      <alignment vertical="center"/>
    </xf>
    <xf numFmtId="177" fontId="0" fillId="3" borderId="1" xfId="0" applyFill="1" applyBorder="1">
      <alignment vertical="center"/>
    </xf>
    <xf numFmtId="177" fontId="0" fillId="0" borderId="1" xfId="0" applyFont="1" applyFill="1" applyBorder="1" applyAlignment="1">
      <alignment horizontal="center" vertical="center"/>
    </xf>
    <xf numFmtId="177" fontId="0" fillId="0" borderId="1" xfId="0" applyBorder="1" applyAlignment="1">
      <alignment horizontal="center" vertical="center"/>
    </xf>
    <xf numFmtId="177" fontId="0" fillId="3" borderId="1" xfId="0" applyFill="1" applyBorder="1" applyAlignment="1">
      <alignment horizontal="center" vertical="center"/>
    </xf>
    <xf numFmtId="177" fontId="1" fillId="0" borderId="1" xfId="0" applyFont="1" applyFill="1" applyBorder="1" applyAlignment="1">
      <alignment horizontal="center" vertical="center" wrapText="1"/>
    </xf>
    <xf numFmtId="177" fontId="2" fillId="3" borderId="3" xfId="0" applyFont="1" applyFill="1" applyBorder="1" applyAlignment="1">
      <alignment horizontal="center" vertical="center" wrapText="1"/>
    </xf>
    <xf numFmtId="177" fontId="2" fillId="3" borderId="4" xfId="0" applyFont="1" applyFill="1" applyBorder="1" applyAlignment="1">
      <alignment horizontal="center" vertical="center" wrapText="1"/>
    </xf>
    <xf numFmtId="177" fontId="4" fillId="0" borderId="6" xfId="4" applyFont="1" applyBorder="1" applyAlignment="1">
      <alignment horizontal="center" vertical="center" wrapText="1"/>
    </xf>
    <xf numFmtId="177" fontId="4" fillId="0" borderId="7" xfId="4" applyFont="1" applyBorder="1" applyAlignment="1">
      <alignment horizontal="center" vertical="center" wrapText="1"/>
    </xf>
    <xf numFmtId="177" fontId="4" fillId="0" borderId="8" xfId="4" applyFont="1" applyBorder="1" applyAlignment="1">
      <alignment horizontal="center" vertical="center" wrapText="1"/>
    </xf>
    <xf numFmtId="177" fontId="6" fillId="0" borderId="6" xfId="3" applyFont="1" applyFill="1" applyBorder="1" applyAlignment="1" applyProtection="1">
      <alignment horizontal="left" vertical="center" wrapText="1"/>
      <protection locked="0"/>
    </xf>
    <xf numFmtId="177" fontId="6" fillId="0" borderId="7" xfId="3" applyFont="1" applyFill="1" applyBorder="1" applyAlignment="1" applyProtection="1">
      <alignment horizontal="left" vertical="center" wrapText="1"/>
      <protection locked="0"/>
    </xf>
  </cellXfs>
  <cellStyles count="5">
    <cellStyle name="Normal_Sheet1" xfId="3"/>
    <cellStyle name="百分比" xfId="2" builtinId="5"/>
    <cellStyle name="常规" xfId="0" builtinId="0"/>
    <cellStyle name="常规 2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L11" sqref="L11"/>
    </sheetView>
  </sheetViews>
  <sheetFormatPr defaultColWidth="9" defaultRowHeight="13.5" x14ac:dyDescent="0.15"/>
  <cols>
    <col min="1" max="1" width="13.875" customWidth="1"/>
    <col min="2" max="2" width="12.25" customWidth="1"/>
    <col min="3" max="3" width="9.5" customWidth="1"/>
    <col min="7" max="7" width="12.875" customWidth="1"/>
    <col min="8" max="8" width="26.25" customWidth="1"/>
    <col min="9" max="9" width="10.75" customWidth="1"/>
  </cols>
  <sheetData>
    <row r="1" spans="1:9" ht="22.5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</row>
    <row r="2" spans="1:9" ht="32.1" customHeight="1" x14ac:dyDescent="0.15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6" t="s">
        <v>9</v>
      </c>
    </row>
    <row r="3" spans="1:9" ht="15" x14ac:dyDescent="0.15">
      <c r="A3" s="37" t="s">
        <v>10</v>
      </c>
      <c r="B3" s="38"/>
      <c r="C3" s="38"/>
      <c r="D3" s="38"/>
      <c r="E3" s="38"/>
      <c r="F3" s="38"/>
      <c r="G3" s="38"/>
      <c r="H3" s="38"/>
      <c r="I3" s="32"/>
    </row>
    <row r="4" spans="1:9" s="1" customFormat="1" ht="25.5" customHeight="1" x14ac:dyDescent="0.15">
      <c r="A4" s="7" t="s">
        <v>11</v>
      </c>
      <c r="B4" s="8" t="s">
        <v>12</v>
      </c>
      <c r="C4" s="9">
        <v>804</v>
      </c>
      <c r="D4" s="10" t="s">
        <v>13</v>
      </c>
      <c r="E4" s="11">
        <v>8</v>
      </c>
      <c r="F4" s="11">
        <v>1</v>
      </c>
      <c r="G4" s="12">
        <f>F4*E4*C4</f>
        <v>6432</v>
      </c>
      <c r="H4" s="13" t="s">
        <v>14</v>
      </c>
      <c r="I4" s="33" t="s">
        <v>15</v>
      </c>
    </row>
    <row r="5" spans="1:9" ht="24.75" customHeight="1" x14ac:dyDescent="0.15">
      <c r="A5" s="39" t="s">
        <v>16</v>
      </c>
      <c r="B5" s="8" t="s">
        <v>17</v>
      </c>
      <c r="C5" s="9">
        <v>304</v>
      </c>
      <c r="D5" s="10" t="s">
        <v>13</v>
      </c>
      <c r="E5" s="11">
        <v>6</v>
      </c>
      <c r="F5" s="11">
        <v>4</v>
      </c>
      <c r="G5" s="12">
        <f t="shared" ref="G5:G6" si="0">F5*E5*C5</f>
        <v>7296</v>
      </c>
      <c r="H5" s="42" t="s">
        <v>18</v>
      </c>
      <c r="I5" s="34" t="s">
        <v>15</v>
      </c>
    </row>
    <row r="6" spans="1:9" ht="23.25" customHeight="1" x14ac:dyDescent="0.15">
      <c r="A6" s="40"/>
      <c r="B6" s="8" t="s">
        <v>19</v>
      </c>
      <c r="C6" s="9">
        <v>304</v>
      </c>
      <c r="D6" s="10" t="s">
        <v>13</v>
      </c>
      <c r="E6" s="11">
        <v>6</v>
      </c>
      <c r="F6" s="11">
        <v>2</v>
      </c>
      <c r="G6" s="12">
        <f t="shared" si="0"/>
        <v>3648</v>
      </c>
      <c r="H6" s="43"/>
      <c r="I6" s="34" t="s">
        <v>15</v>
      </c>
    </row>
    <row r="7" spans="1:9" ht="16.5" x14ac:dyDescent="0.15">
      <c r="A7" s="14" t="s">
        <v>7</v>
      </c>
      <c r="B7" s="15"/>
      <c r="C7" s="16"/>
      <c r="D7" s="17"/>
      <c r="E7" s="18"/>
      <c r="F7" s="18"/>
      <c r="G7" s="19">
        <f>SUM(G4:G6)</f>
        <v>17376</v>
      </c>
      <c r="H7" s="20"/>
      <c r="I7" s="34"/>
    </row>
    <row r="8" spans="1:9" ht="33.75" customHeight="1" x14ac:dyDescent="0.15">
      <c r="A8" s="37" t="s">
        <v>20</v>
      </c>
      <c r="B8" s="38"/>
      <c r="C8" s="38"/>
      <c r="D8" s="38"/>
      <c r="E8" s="38"/>
      <c r="F8" s="38"/>
      <c r="G8" s="38"/>
      <c r="H8" s="38"/>
      <c r="I8" s="35"/>
    </row>
    <row r="9" spans="1:9" ht="16.5" x14ac:dyDescent="0.15">
      <c r="A9" s="39" t="s">
        <v>21</v>
      </c>
      <c r="B9" s="15" t="s">
        <v>22</v>
      </c>
      <c r="C9" s="21">
        <v>286</v>
      </c>
      <c r="D9" s="17" t="s">
        <v>13</v>
      </c>
      <c r="E9" s="18">
        <v>1</v>
      </c>
      <c r="F9" s="18">
        <v>12</v>
      </c>
      <c r="G9" s="12">
        <f t="shared" ref="G9:G15" si="1">F9*E9*C9</f>
        <v>3432</v>
      </c>
      <c r="H9" s="20" t="s">
        <v>23</v>
      </c>
      <c r="I9" s="34" t="s">
        <v>15</v>
      </c>
    </row>
    <row r="10" spans="1:9" ht="16.5" x14ac:dyDescent="0.15">
      <c r="A10" s="41"/>
      <c r="B10" s="15" t="s">
        <v>24</v>
      </c>
      <c r="C10" s="21">
        <v>304</v>
      </c>
      <c r="D10" s="17" t="s">
        <v>13</v>
      </c>
      <c r="E10" s="18">
        <v>3</v>
      </c>
      <c r="F10" s="18">
        <v>8</v>
      </c>
      <c r="G10" s="12">
        <f t="shared" si="1"/>
        <v>7296</v>
      </c>
      <c r="H10" s="20" t="s">
        <v>25</v>
      </c>
      <c r="I10" s="34" t="s">
        <v>15</v>
      </c>
    </row>
    <row r="11" spans="1:9" ht="16.5" x14ac:dyDescent="0.15">
      <c r="A11" s="41"/>
      <c r="B11" s="15" t="s">
        <v>26</v>
      </c>
      <c r="C11" s="21">
        <v>304</v>
      </c>
      <c r="D11" s="17" t="s">
        <v>13</v>
      </c>
      <c r="E11" s="18">
        <v>5</v>
      </c>
      <c r="F11" s="18">
        <v>10</v>
      </c>
      <c r="G11" s="12">
        <f t="shared" si="1"/>
        <v>15200</v>
      </c>
      <c r="H11" s="20" t="s">
        <v>25</v>
      </c>
      <c r="I11" s="34" t="s">
        <v>15</v>
      </c>
    </row>
    <row r="12" spans="1:9" ht="28.5" x14ac:dyDescent="0.15">
      <c r="A12" s="41"/>
      <c r="B12" s="15" t="s">
        <v>27</v>
      </c>
      <c r="C12" s="21">
        <v>536</v>
      </c>
      <c r="D12" s="17" t="s">
        <v>13</v>
      </c>
      <c r="E12" s="18">
        <v>1</v>
      </c>
      <c r="F12" s="18">
        <v>60</v>
      </c>
      <c r="G12" s="12">
        <f t="shared" si="1"/>
        <v>32160</v>
      </c>
      <c r="H12" s="20" t="s">
        <v>28</v>
      </c>
      <c r="I12" s="34" t="s">
        <v>15</v>
      </c>
    </row>
    <row r="13" spans="1:9" ht="16.5" x14ac:dyDescent="0.15">
      <c r="A13" s="41"/>
      <c r="B13" s="15" t="s">
        <v>29</v>
      </c>
      <c r="C13" s="21">
        <v>1050</v>
      </c>
      <c r="D13" s="17" t="s">
        <v>30</v>
      </c>
      <c r="E13" s="18">
        <v>2</v>
      </c>
      <c r="F13" s="18">
        <v>1</v>
      </c>
      <c r="G13" s="12">
        <f t="shared" si="1"/>
        <v>2100</v>
      </c>
      <c r="H13" s="20"/>
      <c r="I13" s="34"/>
    </row>
    <row r="14" spans="1:9" ht="16.5" x14ac:dyDescent="0.15">
      <c r="A14" s="41"/>
      <c r="B14" s="15" t="s">
        <v>31</v>
      </c>
      <c r="C14" s="21">
        <v>1000</v>
      </c>
      <c r="D14" s="17" t="s">
        <v>30</v>
      </c>
      <c r="E14" s="18">
        <v>2</v>
      </c>
      <c r="F14" s="18">
        <v>1</v>
      </c>
      <c r="G14" s="12">
        <f t="shared" si="1"/>
        <v>2000</v>
      </c>
      <c r="H14" s="20"/>
      <c r="I14" s="34"/>
    </row>
    <row r="15" spans="1:9" ht="16.5" x14ac:dyDescent="0.15">
      <c r="A15" s="40"/>
      <c r="B15" s="15" t="s">
        <v>32</v>
      </c>
      <c r="C15" s="21">
        <v>800</v>
      </c>
      <c r="D15" s="17" t="s">
        <v>30</v>
      </c>
      <c r="E15" s="18">
        <v>2</v>
      </c>
      <c r="F15" s="18">
        <v>1</v>
      </c>
      <c r="G15" s="12">
        <f t="shared" si="1"/>
        <v>1600</v>
      </c>
      <c r="H15" s="20"/>
      <c r="I15" s="34"/>
    </row>
    <row r="16" spans="1:9" ht="16.5" x14ac:dyDescent="0.15">
      <c r="A16" s="18" t="s">
        <v>7</v>
      </c>
      <c r="B16" s="22"/>
      <c r="C16" s="16"/>
      <c r="D16" s="23"/>
      <c r="E16" s="18"/>
      <c r="F16" s="18"/>
      <c r="G16" s="19">
        <f>SUM(G9:G15)</f>
        <v>63788</v>
      </c>
      <c r="H16" s="24"/>
      <c r="I16" s="34"/>
    </row>
    <row r="17" spans="1:9" ht="16.5" x14ac:dyDescent="0.15">
      <c r="A17" s="18" t="s">
        <v>33</v>
      </c>
      <c r="B17" s="22"/>
      <c r="C17" s="16"/>
      <c r="D17" s="23"/>
      <c r="E17" s="18"/>
      <c r="F17" s="18"/>
      <c r="G17" s="19">
        <f>SUM(G16,G7)</f>
        <v>81164</v>
      </c>
      <c r="H17" s="24"/>
      <c r="I17" s="34"/>
    </row>
    <row r="18" spans="1:9" ht="16.5" x14ac:dyDescent="0.15">
      <c r="A18" s="14" t="s">
        <v>34</v>
      </c>
      <c r="B18" s="23"/>
      <c r="C18" s="25">
        <v>6.7686999999999997E-2</v>
      </c>
      <c r="D18" s="18"/>
      <c r="E18" s="23"/>
      <c r="F18" s="18"/>
      <c r="G18" s="19">
        <f>G17*C18</f>
        <v>5493.747668</v>
      </c>
      <c r="H18" s="26"/>
      <c r="I18" s="34"/>
    </row>
    <row r="19" spans="1:9" ht="16.5" x14ac:dyDescent="0.15">
      <c r="A19" s="14" t="s">
        <v>35</v>
      </c>
      <c r="B19" s="23"/>
      <c r="C19" s="18"/>
      <c r="D19" s="18"/>
      <c r="E19" s="23"/>
      <c r="F19" s="18"/>
      <c r="G19" s="19">
        <f>G18+G17</f>
        <v>86657.747667999996</v>
      </c>
      <c r="H19" s="26"/>
      <c r="I19" s="34"/>
    </row>
    <row r="20" spans="1:9" ht="16.5" x14ac:dyDescent="0.15">
      <c r="A20" s="27" t="s">
        <v>36</v>
      </c>
      <c r="B20" s="28"/>
      <c r="C20" s="29" t="s">
        <v>37</v>
      </c>
      <c r="D20" s="28"/>
      <c r="E20" s="28"/>
      <c r="F20" s="28"/>
      <c r="G20" s="30">
        <f>G19*0.8</f>
        <v>69326.198134399994</v>
      </c>
      <c r="H20" s="31"/>
      <c r="I20" s="31"/>
    </row>
  </sheetData>
  <mergeCells count="6">
    <mergeCell ref="A1:H1"/>
    <mergeCell ref="A3:H3"/>
    <mergeCell ref="A8:H8"/>
    <mergeCell ref="A5:A6"/>
    <mergeCell ref="A9:A15"/>
    <mergeCell ref="H5:H6"/>
  </mergeCells>
  <phoneticPr fontId="1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Events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朱琦琪</cp:lastModifiedBy>
  <cp:lastPrinted>2021-08-05T07:30:51Z</cp:lastPrinted>
  <dcterms:created xsi:type="dcterms:W3CDTF">2020-06-10T02:40:00Z</dcterms:created>
  <dcterms:modified xsi:type="dcterms:W3CDTF">2021-08-05T07:31:02Z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678E73D0D5D74FF7A1188421E627D384</vt:lpwstr>
  </property>
  <property fmtid="{D5CDD505-2E9C-101B-9397-08002B2CF9AE}" pid="3" name="KSOProductBuildVer">
    <vt:lpwstr>2052-11.1.0.10667</vt:lpwstr>
  </property>
</Properties>
</file>