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490" windowHeight="8930"/>
  </bookViews>
  <sheets>
    <sheet name="stamp0" sheetId="3" r:id="rId1"/>
  </sheets>
  <calcPr calcId="144525"/>
</workbook>
</file>

<file path=xl/sharedStrings.xml><?xml version="1.0" encoding="utf-8"?>
<sst xmlns="http://schemas.openxmlformats.org/spreadsheetml/2006/main" count="368" uniqueCount="160">
  <si>
    <t xml:space="preserve">支持项目费用汇总
contribution project cost summary </t>
  </si>
  <si>
    <t>编号</t>
  </si>
  <si>
    <r>
      <rPr>
        <b/>
        <sz val="11"/>
        <color rgb="FFFFFFFF"/>
        <rFont val="微软雅黑"/>
        <charset val="134"/>
      </rPr>
      <t>费用汇总</t>
    </r>
    <r>
      <rPr>
        <b/>
        <sz val="11"/>
        <color rgb="FFFFFFFF"/>
        <rFont val="Calibri"/>
        <charset val="134"/>
      </rPr>
      <t xml:space="preserve"> (level 1)</t>
    </r>
  </si>
  <si>
    <r>
      <rPr>
        <b/>
        <sz val="11"/>
        <color rgb="FFFFFFFF"/>
        <rFont val="微软雅黑"/>
        <charset val="134"/>
      </rPr>
      <t>费用明细</t>
    </r>
    <r>
      <rPr>
        <b/>
        <sz val="11"/>
        <color rgb="FFFFFFFF"/>
        <rFont val="Calibri"/>
        <charset val="134"/>
      </rPr>
      <t xml:space="preserve"> (Level 2)</t>
    </r>
  </si>
  <si>
    <r>
      <rPr>
        <b/>
        <sz val="11"/>
        <color indexed="9"/>
        <rFont val="Calibri"/>
        <charset val="134"/>
      </rPr>
      <t xml:space="preserve">Unit
</t>
    </r>
    <r>
      <rPr>
        <b/>
        <sz val="11"/>
        <color rgb="FFFFFFFF"/>
        <rFont val="微软雅黑"/>
        <charset val="134"/>
      </rPr>
      <t>单位</t>
    </r>
  </si>
  <si>
    <r>
      <rPr>
        <b/>
        <sz val="11"/>
        <color indexed="9"/>
        <rFont val="Calibri"/>
        <charset val="134"/>
      </rPr>
      <t xml:space="preserve">Unit Price (exclu.TAX)
</t>
    </r>
    <r>
      <rPr>
        <b/>
        <sz val="11"/>
        <color rgb="FFFFFFFF"/>
        <rFont val="微软雅黑"/>
        <charset val="134"/>
      </rPr>
      <t>单价（不含税）</t>
    </r>
  </si>
  <si>
    <r>
      <rPr>
        <b/>
        <sz val="11"/>
        <color indexed="9"/>
        <rFont val="Calibri"/>
        <charset val="134"/>
      </rPr>
      <t xml:space="preserve">QTY
</t>
    </r>
    <r>
      <rPr>
        <b/>
        <sz val="11"/>
        <color rgb="FFFFFFFF"/>
        <rFont val="微软雅黑"/>
        <charset val="134"/>
      </rPr>
      <t>数量</t>
    </r>
  </si>
  <si>
    <r>
      <rPr>
        <b/>
        <sz val="11"/>
        <color indexed="9"/>
        <rFont val="Calibri"/>
        <charset val="134"/>
      </rPr>
      <t xml:space="preserve">Times
</t>
    </r>
    <r>
      <rPr>
        <b/>
        <sz val="11"/>
        <color rgb="FFFFFFFF"/>
        <rFont val="微软雅黑"/>
        <charset val="134"/>
      </rPr>
      <t>次数</t>
    </r>
  </si>
  <si>
    <r>
      <rPr>
        <b/>
        <sz val="11"/>
        <color indexed="9"/>
        <rFont val="Calibri"/>
        <charset val="134"/>
      </rPr>
      <t xml:space="preserve">Total
</t>
    </r>
    <r>
      <rPr>
        <b/>
        <sz val="11"/>
        <color rgb="FFFFFFFF"/>
        <rFont val="微软雅黑"/>
        <charset val="134"/>
      </rPr>
      <t>总价</t>
    </r>
  </si>
  <si>
    <r>
      <rPr>
        <b/>
        <sz val="11"/>
        <color indexed="9"/>
        <rFont val="Calibri"/>
        <charset val="134"/>
      </rPr>
      <t xml:space="preserve">Remark
</t>
    </r>
    <r>
      <rPr>
        <b/>
        <sz val="11"/>
        <color rgb="FFFFFFFF"/>
        <rFont val="微软雅黑"/>
        <charset val="134"/>
      </rPr>
      <t>备注</t>
    </r>
  </si>
  <si>
    <t>1-1</t>
  </si>
  <si>
    <t>交通费</t>
  </si>
  <si>
    <t>机票</t>
  </si>
  <si>
    <t>人/往返</t>
  </si>
  <si>
    <t>1500.00</t>
  </si>
  <si>
    <t>4</t>
  </si>
  <si>
    <t>3</t>
  </si>
  <si>
    <t/>
  </si>
  <si>
    <t>Sub-total</t>
  </si>
  <si>
    <t>2-1</t>
  </si>
  <si>
    <t>住宿费</t>
  </si>
  <si>
    <t>住宿</t>
  </si>
  <si>
    <t>人/天</t>
  </si>
  <si>
    <t>500.00</t>
  </si>
  <si>
    <t>2</t>
  </si>
  <si>
    <t>3-1</t>
  </si>
  <si>
    <t>餐费</t>
  </si>
  <si>
    <t>执行人员餐费</t>
  </si>
  <si>
    <t>人/次</t>
  </si>
  <si>
    <t>25.00</t>
  </si>
  <si>
    <t>18</t>
  </si>
  <si>
    <t>4-1</t>
  </si>
  <si>
    <t>物料</t>
  </si>
  <si>
    <t>延展设计：车贴设计，修改，完稿 现场展示物按原来设计进行调整</t>
  </si>
  <si>
    <t>场</t>
  </si>
  <si>
    <t>240.00</t>
  </si>
  <si>
    <t>25</t>
  </si>
  <si>
    <t>1</t>
  </si>
  <si>
    <t>4-2</t>
  </si>
  <si>
    <t>门型展架：0.8M*1.8M，高清画面，1个筛查流程，1个防疫，1个肺小结节科普，1个AI，1个患教</t>
  </si>
  <si>
    <t>个</t>
  </si>
  <si>
    <t>80.00</t>
  </si>
  <si>
    <t>5</t>
  </si>
  <si>
    <t>4-3</t>
  </si>
  <si>
    <t>帐篷：3*3米，2个</t>
  </si>
  <si>
    <t>800.00</t>
  </si>
  <si>
    <t>4-4</t>
  </si>
  <si>
    <t>海报</t>
  </si>
  <si>
    <t>张</t>
  </si>
  <si>
    <t>30</t>
  </si>
  <si>
    <t>4-5</t>
  </si>
  <si>
    <t>横幅</t>
  </si>
  <si>
    <t>条</t>
  </si>
  <si>
    <t>30.00</t>
  </si>
  <si>
    <t>4-6</t>
  </si>
  <si>
    <t>台卡</t>
  </si>
  <si>
    <t>5.00</t>
  </si>
  <si>
    <t>4-7</t>
  </si>
  <si>
    <t>排号小纸贴</t>
  </si>
  <si>
    <t>40.00</t>
  </si>
  <si>
    <t>4-8</t>
  </si>
  <si>
    <t>报告打印纸：A4，一包500张，预计1天使用1包，报告打印</t>
  </si>
  <si>
    <t>0.08</t>
  </si>
  <si>
    <t>1500</t>
  </si>
  <si>
    <t>4-9</t>
  </si>
  <si>
    <t>打印知情同意书</t>
  </si>
  <si>
    <t>1.00</t>
  </si>
  <si>
    <t>300</t>
  </si>
  <si>
    <t>4-10</t>
  </si>
  <si>
    <t>一次性医护口罩</t>
  </si>
  <si>
    <t>盒</t>
  </si>
  <si>
    <t>150.00</t>
  </si>
  <si>
    <t>4-11</t>
  </si>
  <si>
    <t>一次性医用床单：一次性医用床单，提供患者上CT机检查使用，50张/包，一天2包</t>
  </si>
  <si>
    <t>包</t>
  </si>
  <si>
    <t>100.00</t>
  </si>
  <si>
    <t>6</t>
  </si>
  <si>
    <t>4-12</t>
  </si>
  <si>
    <t>医用免洗洗手液：75%酒精免洗洗手液凝胶速干型，500ml/瓶，一天2瓶</t>
  </si>
  <si>
    <t>瓶</t>
  </si>
  <si>
    <t>4-13</t>
  </si>
  <si>
    <t>大巴CT车车贴制作</t>
  </si>
  <si>
    <t>平方米</t>
  </si>
  <si>
    <t>42</t>
  </si>
  <si>
    <t>4-14</t>
  </si>
  <si>
    <t>项目整体运输费用：包括所有执行物料的运输</t>
  </si>
  <si>
    <t>项</t>
  </si>
  <si>
    <t>1000.00</t>
  </si>
  <si>
    <t>4-15</t>
  </si>
  <si>
    <t>车贴工人，6工</t>
  </si>
  <si>
    <t>200.00</t>
  </si>
  <si>
    <t>4-16</t>
  </si>
  <si>
    <t>舞台背景板</t>
  </si>
  <si>
    <t>4-17</t>
  </si>
  <si>
    <t>舞台：10M*3M*0.2M</t>
  </si>
  <si>
    <t>平方</t>
  </si>
  <si>
    <t>4-18</t>
  </si>
  <si>
    <t>舞台区地毯</t>
  </si>
  <si>
    <t>22.00</t>
  </si>
  <si>
    <t>4-19</t>
  </si>
  <si>
    <t>门型展架：日程、指示和其他</t>
  </si>
  <si>
    <t>140.00</t>
  </si>
  <si>
    <t>4-20</t>
  </si>
  <si>
    <t>音响设备</t>
  </si>
  <si>
    <t>1600.00</t>
  </si>
  <si>
    <t>4-21</t>
  </si>
  <si>
    <t>32路数字调音台</t>
  </si>
  <si>
    <t>个/天</t>
  </si>
  <si>
    <t>4-22</t>
  </si>
  <si>
    <t>10.00</t>
  </si>
  <si>
    <t>10</t>
  </si>
  <si>
    <t>4-23</t>
  </si>
  <si>
    <t>剪彩套装：绣球、剪刀、拖盘等</t>
  </si>
  <si>
    <t>套</t>
  </si>
  <si>
    <t>300.00</t>
  </si>
  <si>
    <t>4-24</t>
  </si>
  <si>
    <t>物料运输</t>
  </si>
  <si>
    <t>次</t>
  </si>
  <si>
    <t>5-1</t>
  </si>
  <si>
    <t>系统平台</t>
  </si>
  <si>
    <t>手机验证短信、预约提醒短信：服务包包括短信接口开发、签名管理、40000条短信推送</t>
  </si>
  <si>
    <t>5-2</t>
  </si>
  <si>
    <t>预约平台使用：1个月</t>
  </si>
  <si>
    <t>月</t>
  </si>
  <si>
    <t>30000.00</t>
  </si>
  <si>
    <t>5-3</t>
  </si>
  <si>
    <t>H5数据存储，按1年3万数据量</t>
  </si>
  <si>
    <t>5000.00</t>
  </si>
  <si>
    <t>6-1</t>
  </si>
  <si>
    <t>数据调研</t>
  </si>
  <si>
    <t>高级项目经理，负责数据查询、统计录入、报告撰写</t>
  </si>
  <si>
    <t>小时</t>
  </si>
  <si>
    <t>13.00</t>
  </si>
  <si>
    <t>240</t>
  </si>
  <si>
    <t>7-1</t>
  </si>
  <si>
    <t>检测/筛查</t>
  </si>
  <si>
    <t>肺癌移动筛查车租赁、运行</t>
  </si>
  <si>
    <t>6400.00</t>
  </si>
  <si>
    <t>8-1</t>
  </si>
  <si>
    <t>供应商人员服务费</t>
  </si>
  <si>
    <t>调音师</t>
  </si>
  <si>
    <t>8-2</t>
  </si>
  <si>
    <t>高级摄影师</t>
  </si>
  <si>
    <t>2000.00</t>
  </si>
  <si>
    <t>8-3</t>
  </si>
  <si>
    <t>高级摄像师</t>
  </si>
  <si>
    <t>8-4</t>
  </si>
  <si>
    <t>搭建工人人工</t>
  </si>
  <si>
    <t>8</t>
  </si>
  <si>
    <t>8-5</t>
  </si>
  <si>
    <t>项目经理</t>
  </si>
  <si>
    <t>供应商服务费</t>
  </si>
  <si>
    <t>5.6420%</t>
  </si>
  <si>
    <t>供应商税费</t>
  </si>
  <si>
    <t>6.0000%</t>
  </si>
  <si>
    <t>受支持方管理费</t>
  </si>
  <si>
    <t>8.0000%</t>
  </si>
  <si>
    <t>受支持方税费</t>
  </si>
  <si>
    <t>0.0000%</t>
  </si>
  <si>
    <t>Total-总计</t>
  </si>
</sst>
</file>

<file path=xl/styles.xml><?xml version="1.0" encoding="utf-8"?>
<styleSheet xmlns="http://schemas.openxmlformats.org/spreadsheetml/2006/main">
  <numFmts count="8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[$¥-804]#,##0.00;[$¥-804]\-#,##0.00"/>
    <numFmt numFmtId="177" formatCode="0.00_);[Red]\(0.00\)"/>
    <numFmt numFmtId="178" formatCode="0.00_ "/>
    <numFmt numFmtId="179" formatCode="0_ "/>
  </numFmts>
  <fonts count="35">
    <font>
      <sz val="11"/>
      <color theme="1"/>
      <name val="等线"/>
      <charset val="134"/>
      <scheme val="minor"/>
    </font>
    <font>
      <sz val="10"/>
      <color theme="1"/>
      <name val="微软雅黑"/>
      <charset val="134"/>
    </font>
    <font>
      <sz val="18"/>
      <name val="Trebuchet MS"/>
      <charset val="134"/>
    </font>
    <font>
      <b/>
      <sz val="11"/>
      <name val="Arial"/>
      <charset val="134"/>
    </font>
    <font>
      <sz val="12"/>
      <name val="Trebuchet MS"/>
      <charset val="134"/>
    </font>
    <font>
      <b/>
      <sz val="11"/>
      <color rgb="FFFFFFFF"/>
      <name val="微软雅黑"/>
      <charset val="134"/>
    </font>
    <font>
      <b/>
      <sz val="11"/>
      <color rgb="FFFFFFFF"/>
      <name val="Calibri"/>
      <charset val="134"/>
    </font>
    <font>
      <b/>
      <sz val="11"/>
      <color indexed="9"/>
      <name val="Calibri"/>
      <charset val="134"/>
    </font>
    <font>
      <b/>
      <sz val="10"/>
      <name val="Trebuchet MS"/>
      <charset val="134"/>
    </font>
    <font>
      <b/>
      <sz val="10"/>
      <color indexed="8"/>
      <name val="Trebuchet MS"/>
      <charset val="134"/>
    </font>
    <font>
      <sz val="12"/>
      <name val="宋体"/>
      <charset val="134"/>
    </font>
    <font>
      <sz val="10"/>
      <name val="Trebuchet MS"/>
      <charset val="134"/>
    </font>
    <font>
      <i/>
      <sz val="10"/>
      <color indexed="8"/>
      <name val="Trebuchet MS"/>
      <charset val="134"/>
    </font>
    <font>
      <sz val="10"/>
      <color indexed="8"/>
      <name val="Trebuchet MS"/>
      <charset val="134"/>
    </font>
    <font>
      <sz val="11"/>
      <name val="Arial"/>
      <charset val="134"/>
    </font>
    <font>
      <sz val="11"/>
      <color theme="1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FF0000"/>
      <name val="等线"/>
      <charset val="0"/>
      <scheme val="minor"/>
    </font>
    <font>
      <sz val="10"/>
      <name val="Verdana"/>
      <charset val="134"/>
    </font>
    <font>
      <u/>
      <sz val="11"/>
      <color rgb="FF800080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theme="1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1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sz val="11"/>
      <color rgb="FF9C65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006100"/>
      <name val="等线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8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</fills>
  <borders count="2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6">
    <xf numFmtId="0" fontId="0" fillId="0" borderId="0"/>
    <xf numFmtId="176" fontId="10" fillId="0" borderId="0"/>
    <xf numFmtId="42" fontId="0" fillId="0" borderId="0" applyFont="0" applyFill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7" fillId="9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9" borderId="15" applyNumberFormat="0" applyFont="0" applyAlignment="0" applyProtection="0">
      <alignment vertical="center"/>
    </xf>
    <xf numFmtId="0" fontId="0" fillId="0" borderId="0"/>
    <xf numFmtId="0" fontId="18" fillId="20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31" fillId="23" borderId="17" applyNumberFormat="0" applyAlignment="0" applyProtection="0">
      <alignment vertical="center"/>
    </xf>
    <xf numFmtId="0" fontId="30" fillId="23" borderId="13" applyNumberFormat="0" applyAlignment="0" applyProtection="0">
      <alignment vertical="center"/>
    </xf>
    <xf numFmtId="0" fontId="10" fillId="0" borderId="0"/>
    <xf numFmtId="0" fontId="32" fillId="27" borderId="18" applyNumberFormat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33" fillId="0" borderId="19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0" fillId="0" borderId="0"/>
    <xf numFmtId="0" fontId="15" fillId="31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0" fillId="0" borderId="0"/>
    <xf numFmtId="0" fontId="15" fillId="3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176" fontId="10" fillId="0" borderId="0"/>
    <xf numFmtId="176" fontId="20" fillId="0" borderId="0"/>
  </cellStyleXfs>
  <cellXfs count="49">
    <xf numFmtId="0" fontId="0" fillId="0" borderId="0" xfId="0"/>
    <xf numFmtId="0" fontId="1" fillId="0" borderId="0" xfId="0" applyFont="1"/>
    <xf numFmtId="43" fontId="1" fillId="0" borderId="0" xfId="9" applyNumberFormat="1" applyFont="1" applyAlignment="1"/>
    <xf numFmtId="0" fontId="2" fillId="2" borderId="0" xfId="28" applyFont="1" applyFill="1" applyAlignment="1">
      <alignment horizontal="center" vertical="center" wrapText="1"/>
    </xf>
    <xf numFmtId="0" fontId="3" fillId="3" borderId="0" xfId="15" applyFont="1" applyFill="1" applyAlignment="1">
      <alignment horizontal="left"/>
    </xf>
    <xf numFmtId="0" fontId="3" fillId="3" borderId="0" xfId="15" applyFont="1" applyFill="1" applyAlignment="1">
      <alignment horizontal="center" vertical="center"/>
    </xf>
    <xf numFmtId="0" fontId="4" fillId="0" borderId="0" xfId="28" applyFont="1"/>
    <xf numFmtId="0" fontId="4" fillId="0" borderId="0" xfId="28" applyFont="1" applyAlignment="1">
      <alignment horizontal="center" vertical="center"/>
    </xf>
    <xf numFmtId="0" fontId="5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wrapText="1"/>
    </xf>
    <xf numFmtId="49" fontId="0" fillId="0" borderId="0" xfId="0" applyNumberFormat="1"/>
    <xf numFmtId="0" fontId="7" fillId="4" borderId="1" xfId="0" applyFont="1" applyFill="1" applyBorder="1" applyAlignment="1">
      <alignment horizontal="right"/>
    </xf>
    <xf numFmtId="0" fontId="0" fillId="5" borderId="0" xfId="0" applyFill="1"/>
    <xf numFmtId="49" fontId="8" fillId="6" borderId="2" xfId="55" applyNumberFormat="1" applyFont="1" applyFill="1" applyBorder="1" applyAlignment="1" applyProtection="1">
      <alignment horizontal="left" vertical="center"/>
      <protection locked="0"/>
    </xf>
    <xf numFmtId="49" fontId="8" fillId="6" borderId="3" xfId="55" applyNumberFormat="1" applyFont="1" applyFill="1" applyBorder="1" applyAlignment="1" applyProtection="1">
      <alignment horizontal="center" vertical="center"/>
      <protection locked="0"/>
    </xf>
    <xf numFmtId="49" fontId="8" fillId="7" borderId="4" xfId="55" applyNumberFormat="1" applyFont="1" applyFill="1" applyBorder="1" applyAlignment="1" applyProtection="1">
      <alignment horizontal="left" vertical="center"/>
      <protection locked="0"/>
    </xf>
    <xf numFmtId="9" fontId="9" fillId="6" borderId="4" xfId="55" applyNumberFormat="1" applyFont="1" applyFill="1" applyBorder="1" applyAlignment="1" applyProtection="1">
      <alignment horizontal="center" vertical="center" wrapText="1"/>
      <protection locked="0"/>
    </xf>
    <xf numFmtId="176" fontId="9" fillId="6" borderId="4" xfId="55" applyFont="1" applyFill="1" applyBorder="1" applyAlignment="1" applyProtection="1">
      <alignment horizontal="center" vertical="center" wrapText="1"/>
      <protection locked="0"/>
    </xf>
    <xf numFmtId="177" fontId="9" fillId="6" borderId="4" xfId="55" applyNumberFormat="1" applyFont="1" applyFill="1" applyBorder="1" applyAlignment="1" applyProtection="1">
      <alignment horizontal="left" vertical="center" wrapText="1"/>
      <protection locked="0"/>
    </xf>
    <xf numFmtId="176" fontId="8" fillId="6" borderId="5" xfId="55" applyFont="1" applyFill="1" applyBorder="1" applyAlignment="1" applyProtection="1">
      <alignment vertical="center"/>
      <protection locked="0"/>
    </xf>
    <xf numFmtId="176" fontId="8" fillId="6" borderId="6" xfId="55" applyFont="1" applyFill="1" applyBorder="1" applyAlignment="1" applyProtection="1">
      <alignment horizontal="center" vertical="center"/>
      <protection locked="0"/>
    </xf>
    <xf numFmtId="176" fontId="10" fillId="7" borderId="6" xfId="1" applyFill="1" applyBorder="1" applyAlignment="1">
      <alignment vertical="center"/>
    </xf>
    <xf numFmtId="10" fontId="9" fillId="6" borderId="6" xfId="55" applyNumberFormat="1" applyFont="1" applyFill="1" applyBorder="1" applyAlignment="1" applyProtection="1">
      <alignment horizontal="center" vertical="center" wrapText="1"/>
      <protection locked="0"/>
    </xf>
    <xf numFmtId="176" fontId="9" fillId="6" borderId="6" xfId="55" applyFont="1" applyFill="1" applyBorder="1" applyAlignment="1" applyProtection="1">
      <alignment horizontal="center" vertical="center" wrapText="1"/>
      <protection locked="0"/>
    </xf>
    <xf numFmtId="177" fontId="9" fillId="6" borderId="6" xfId="55" applyNumberFormat="1" applyFont="1" applyFill="1" applyBorder="1" applyAlignment="1" applyProtection="1">
      <alignment horizontal="left" vertical="center" wrapText="1"/>
      <protection locked="0"/>
    </xf>
    <xf numFmtId="176" fontId="8" fillId="7" borderId="7" xfId="55" applyFont="1" applyFill="1" applyBorder="1" applyAlignment="1" applyProtection="1">
      <alignment horizontal="left" vertical="center"/>
      <protection locked="0"/>
    </xf>
    <xf numFmtId="176" fontId="8" fillId="7" borderId="8" xfId="55" applyFont="1" applyFill="1" applyBorder="1" applyAlignment="1" applyProtection="1">
      <alignment horizontal="center" vertical="center"/>
      <protection locked="0"/>
    </xf>
    <xf numFmtId="176" fontId="11" fillId="7" borderId="6" xfId="54" applyFont="1" applyFill="1" applyBorder="1" applyAlignment="1" applyProtection="1">
      <alignment horizontal="center"/>
      <protection locked="0"/>
    </xf>
    <xf numFmtId="9" fontId="8" fillId="7" borderId="6" xfId="54" applyNumberFormat="1" applyFont="1" applyFill="1" applyBorder="1" applyAlignment="1" applyProtection="1">
      <alignment horizontal="center" vertical="center" wrapText="1"/>
      <protection locked="0"/>
    </xf>
    <xf numFmtId="176" fontId="11" fillId="7" borderId="6" xfId="55" applyFont="1" applyFill="1" applyBorder="1" applyAlignment="1" applyProtection="1">
      <alignment horizontal="center" vertical="center" wrapText="1"/>
      <protection locked="0"/>
    </xf>
    <xf numFmtId="177" fontId="11" fillId="7" borderId="6" xfId="55" applyNumberFormat="1" applyFont="1" applyFill="1" applyBorder="1" applyAlignment="1" applyProtection="1">
      <alignment horizontal="center" vertical="center" wrapText="1"/>
      <protection locked="0"/>
    </xf>
    <xf numFmtId="176" fontId="12" fillId="7" borderId="6" xfId="55" applyFont="1" applyFill="1" applyBorder="1" applyAlignment="1" applyProtection="1">
      <alignment horizontal="left"/>
      <protection locked="0"/>
    </xf>
    <xf numFmtId="10" fontId="9" fillId="7" borderId="6" xfId="55" applyNumberFormat="1" applyFont="1" applyFill="1" applyBorder="1" applyAlignment="1" applyProtection="1">
      <alignment horizontal="center" vertical="center" wrapText="1"/>
      <protection locked="0"/>
    </xf>
    <xf numFmtId="176" fontId="13" fillId="7" borderId="6" xfId="55" applyFont="1" applyFill="1" applyBorder="1" applyAlignment="1" applyProtection="1">
      <alignment horizontal="center" vertical="center" wrapText="1"/>
      <protection locked="0"/>
    </xf>
    <xf numFmtId="177" fontId="13" fillId="7" borderId="6" xfId="55" applyNumberFormat="1" applyFont="1" applyFill="1" applyBorder="1" applyAlignment="1" applyProtection="1">
      <alignment horizontal="center" vertical="center" wrapText="1"/>
      <protection locked="0"/>
    </xf>
    <xf numFmtId="0" fontId="14" fillId="3" borderId="0" xfId="41" applyFont="1" applyFill="1" applyAlignment="1">
      <alignment horizontal="left"/>
    </xf>
    <xf numFmtId="0" fontId="11" fillId="0" borderId="0" xfId="28" applyFont="1" applyAlignment="1">
      <alignment vertical="center"/>
    </xf>
    <xf numFmtId="4" fontId="4" fillId="0" borderId="0" xfId="28" applyNumberFormat="1" applyFont="1"/>
    <xf numFmtId="0" fontId="0" fillId="0" borderId="0" xfId="0" applyNumberFormat="1"/>
    <xf numFmtId="0" fontId="7" fillId="4" borderId="1" xfId="0" applyNumberFormat="1" applyFont="1" applyFill="1" applyBorder="1" applyAlignment="1">
      <alignment horizontal="right"/>
    </xf>
    <xf numFmtId="178" fontId="9" fillId="6" borderId="4" xfId="55" applyNumberFormat="1" applyFont="1" applyFill="1" applyBorder="1" applyAlignment="1" applyProtection="1">
      <alignment horizontal="center" vertical="center" wrapText="1"/>
      <protection locked="0"/>
    </xf>
    <xf numFmtId="176" fontId="9" fillId="6" borderId="9" xfId="55" applyFont="1" applyFill="1" applyBorder="1" applyAlignment="1" applyProtection="1">
      <alignment horizontal="left" vertical="center" wrapText="1"/>
      <protection locked="0"/>
    </xf>
    <xf numFmtId="178" fontId="9" fillId="6" borderId="6" xfId="55" applyNumberFormat="1" applyFont="1" applyFill="1" applyBorder="1" applyAlignment="1" applyProtection="1">
      <alignment horizontal="center" vertical="center" wrapText="1"/>
      <protection locked="0"/>
    </xf>
    <xf numFmtId="176" fontId="9" fillId="6" borderId="10" xfId="55" applyFont="1" applyFill="1" applyBorder="1" applyAlignment="1" applyProtection="1">
      <alignment horizontal="left" vertical="center" wrapText="1"/>
      <protection locked="0"/>
    </xf>
    <xf numFmtId="176" fontId="11" fillId="7" borderId="11" xfId="54" applyFont="1" applyFill="1" applyBorder="1" applyAlignment="1" applyProtection="1">
      <alignment horizontal="center"/>
      <protection locked="0"/>
    </xf>
    <xf numFmtId="0" fontId="9" fillId="7" borderId="6" xfId="55" applyNumberFormat="1" applyFont="1" applyFill="1" applyBorder="1" applyAlignment="1" applyProtection="1">
      <alignment horizontal="center" vertical="center" wrapText="1"/>
      <protection locked="0"/>
    </xf>
    <xf numFmtId="176" fontId="11" fillId="7" borderId="11" xfId="54" applyFont="1" applyFill="1" applyBorder="1" applyAlignment="1" applyProtection="1">
      <alignment horizontal="left" vertical="center"/>
      <protection locked="0"/>
    </xf>
    <xf numFmtId="179" fontId="7" fillId="4" borderId="1" xfId="0" applyNumberFormat="1" applyFont="1" applyFill="1" applyBorder="1" applyAlignment="1">
      <alignment horizontal="right"/>
    </xf>
  </cellXfs>
  <cellStyles count="56">
    <cellStyle name="常规" xfId="0" builtinId="0"/>
    <cellStyle name="常规 4 2 2" xfId="1"/>
    <cellStyle name="货币[0]" xfId="2" builtinId="7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Normal 6 2 2" xfId="15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Normal 2 2" xfId="28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Normal 2 2 2 2" xfId="41"/>
    <cellStyle name="40% - 强调文字颜色 2" xfId="42" builtinId="35"/>
    <cellStyle name="强调文字颜色 3" xfId="43" builtinId="37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40% - 强调文字颜色 5" xfId="48" builtinId="47"/>
    <cellStyle name="60% - 强调文字颜色 5" xfId="49" builtinId="48"/>
    <cellStyle name="强调文字颜色 6" xfId="50" builtinId="49"/>
    <cellStyle name="Normal 4" xfId="51"/>
    <cellStyle name="40% - 强调文字颜色 6" xfId="52" builtinId="51"/>
    <cellStyle name="60% - 强调文字颜色 6" xfId="53" builtinId="52"/>
    <cellStyle name="Normal 2 3" xfId="54"/>
    <cellStyle name="Normal_Sheet1 2" xfId="55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J54"/>
  <sheetViews>
    <sheetView tabSelected="1" workbookViewId="0">
      <pane ySplit="1" topLeftCell="A2" activePane="bottomLeft" state="frozen"/>
      <selection/>
      <selection pane="bottomLeft" activeCell="D14" sqref="D14"/>
    </sheetView>
  </sheetViews>
  <sheetFormatPr defaultColWidth="9" defaultRowHeight="14.5"/>
  <cols>
    <col min="1" max="1" width="5.875" style="1" customWidth="1"/>
    <col min="2" max="2" width="6.06666666666667" style="1" customWidth="1"/>
    <col min="3" max="3" width="14.75" style="1" customWidth="1"/>
    <col min="4" max="4" width="55.9916666666667" style="1" customWidth="1"/>
    <col min="5" max="5" width="6.06666666666667" style="1" customWidth="1"/>
    <col min="6" max="6" width="23.875" style="2" customWidth="1"/>
    <col min="7" max="7" width="6.06666666666667" style="1" customWidth="1"/>
    <col min="8" max="8" width="7.31666666666667" style="1" customWidth="1"/>
    <col min="9" max="9" width="12.0916666666667" style="1" customWidth="1"/>
    <col min="10" max="10" width="10.625" style="1" customWidth="1"/>
    <col min="11" max="16384" width="9" style="1"/>
  </cols>
  <sheetData>
    <row r="1" ht="47.25" customHeight="1" spans="2:10">
      <c r="B1" s="3" t="s">
        <v>0</v>
      </c>
      <c r="C1" s="3"/>
      <c r="D1" s="3"/>
      <c r="E1" s="3"/>
      <c r="F1" s="3"/>
      <c r="G1" s="3"/>
      <c r="H1" s="3"/>
      <c r="I1" s="3"/>
      <c r="J1" s="3"/>
    </row>
    <row r="2" spans="2:10">
      <c r="B2" s="4"/>
      <c r="C2" s="5"/>
      <c r="D2" s="4"/>
      <c r="E2" s="4"/>
      <c r="F2" s="4"/>
      <c r="G2" s="4"/>
      <c r="H2" s="4"/>
      <c r="I2" s="36"/>
      <c r="J2" s="37"/>
    </row>
    <row r="3" ht="15.5" spans="2:10">
      <c r="B3" s="6"/>
      <c r="C3" s="7"/>
      <c r="D3" s="6"/>
      <c r="E3" s="6"/>
      <c r="F3" s="6"/>
      <c r="G3" s="6"/>
      <c r="H3" s="6"/>
      <c r="I3" s="38"/>
      <c r="J3" s="6"/>
    </row>
    <row r="4" ht="48" customHeight="1" spans="2:10">
      <c r="B4" s="8" t="s">
        <v>1</v>
      </c>
      <c r="C4" s="9" t="s">
        <v>2</v>
      </c>
      <c r="D4" s="9" t="s">
        <v>3</v>
      </c>
      <c r="E4" s="10" t="s">
        <v>4</v>
      </c>
      <c r="F4" s="10" t="s">
        <v>5</v>
      </c>
      <c r="G4" s="10" t="s">
        <v>6</v>
      </c>
      <c r="H4" s="10" t="s">
        <v>7</v>
      </c>
      <c r="I4" s="10" t="s">
        <v>8</v>
      </c>
      <c r="J4" s="10" t="s">
        <v>9</v>
      </c>
    </row>
    <row r="5" spans="2:10">
      <c r="B5" s="11" t="s">
        <v>10</v>
      </c>
      <c r="C5" t="s">
        <v>11</v>
      </c>
      <c r="D5" t="s">
        <v>12</v>
      </c>
      <c r="E5" t="s">
        <v>13</v>
      </c>
      <c r="F5" t="s">
        <v>14</v>
      </c>
      <c r="G5" t="s">
        <v>15</v>
      </c>
      <c r="H5" t="s">
        <v>16</v>
      </c>
      <c r="I5" s="39">
        <v>18000</v>
      </c>
      <c r="J5" t="s">
        <v>17</v>
      </c>
    </row>
    <row r="6" spans="2:10">
      <c r="B6" s="12" t="s">
        <v>18</v>
      </c>
      <c r="C6" s="12" t="s">
        <v>17</v>
      </c>
      <c r="D6" s="12" t="s">
        <v>17</v>
      </c>
      <c r="E6" s="12" t="s">
        <v>17</v>
      </c>
      <c r="F6" s="12"/>
      <c r="G6" s="12" t="s">
        <v>17</v>
      </c>
      <c r="H6" s="12" t="s">
        <v>17</v>
      </c>
      <c r="I6" s="12">
        <f>SUM(I5)</f>
        <v>18000</v>
      </c>
      <c r="J6" s="12" t="s">
        <v>17</v>
      </c>
    </row>
    <row r="7" spans="2:10">
      <c r="B7" t="s">
        <v>19</v>
      </c>
      <c r="C7" t="s">
        <v>20</v>
      </c>
      <c r="D7" t="s">
        <v>21</v>
      </c>
      <c r="E7" t="s">
        <v>22</v>
      </c>
      <c r="F7" t="s">
        <v>23</v>
      </c>
      <c r="G7" t="s">
        <v>24</v>
      </c>
      <c r="H7" t="s">
        <v>16</v>
      </c>
      <c r="I7" s="39">
        <v>3000</v>
      </c>
      <c r="J7" t="s">
        <v>17</v>
      </c>
    </row>
    <row r="8" spans="2:10">
      <c r="B8" s="12" t="s">
        <v>18</v>
      </c>
      <c r="C8" s="12" t="s">
        <v>17</v>
      </c>
      <c r="D8" s="12" t="s">
        <v>17</v>
      </c>
      <c r="E8" s="12" t="s">
        <v>17</v>
      </c>
      <c r="F8" s="12"/>
      <c r="G8" s="12" t="s">
        <v>17</v>
      </c>
      <c r="H8" s="12" t="s">
        <v>17</v>
      </c>
      <c r="I8" s="40">
        <f>SUM(I7:I7)</f>
        <v>3000</v>
      </c>
      <c r="J8" s="12" t="s">
        <v>17</v>
      </c>
    </row>
    <row r="9" spans="2:10">
      <c r="B9" t="s">
        <v>25</v>
      </c>
      <c r="C9" t="s">
        <v>26</v>
      </c>
      <c r="D9" t="s">
        <v>27</v>
      </c>
      <c r="E9" t="s">
        <v>28</v>
      </c>
      <c r="F9" t="s">
        <v>29</v>
      </c>
      <c r="G9" t="s">
        <v>30</v>
      </c>
      <c r="H9" t="s">
        <v>16</v>
      </c>
      <c r="I9" s="39">
        <v>1350</v>
      </c>
      <c r="J9" t="s">
        <v>17</v>
      </c>
    </row>
    <row r="10" spans="2:10">
      <c r="B10" s="12" t="s">
        <v>18</v>
      </c>
      <c r="C10" s="12" t="s">
        <v>17</v>
      </c>
      <c r="D10" s="12" t="s">
        <v>17</v>
      </c>
      <c r="E10" s="12" t="s">
        <v>17</v>
      </c>
      <c r="F10" s="12"/>
      <c r="G10" s="12" t="s">
        <v>17</v>
      </c>
      <c r="H10" s="12" t="s">
        <v>17</v>
      </c>
      <c r="I10" s="40">
        <f>SUM(I9:I9)</f>
        <v>1350</v>
      </c>
      <c r="J10" s="12" t="s">
        <v>17</v>
      </c>
    </row>
    <row r="11" spans="2:10">
      <c r="B11" t="s">
        <v>31</v>
      </c>
      <c r="C11" t="s">
        <v>32</v>
      </c>
      <c r="D11" t="s">
        <v>33</v>
      </c>
      <c r="E11" t="s">
        <v>34</v>
      </c>
      <c r="F11" t="s">
        <v>35</v>
      </c>
      <c r="G11" t="s">
        <v>36</v>
      </c>
      <c r="H11" t="s">
        <v>37</v>
      </c>
      <c r="I11" s="39">
        <v>6000</v>
      </c>
      <c r="J11" t="s">
        <v>17</v>
      </c>
    </row>
    <row r="12" spans="2:10">
      <c r="B12" t="s">
        <v>38</v>
      </c>
      <c r="C12" t="s">
        <v>32</v>
      </c>
      <c r="D12" t="s">
        <v>39</v>
      </c>
      <c r="E12" t="s">
        <v>40</v>
      </c>
      <c r="F12" t="s">
        <v>41</v>
      </c>
      <c r="G12" t="s">
        <v>42</v>
      </c>
      <c r="H12" t="s">
        <v>24</v>
      </c>
      <c r="I12" s="39">
        <v>800</v>
      </c>
      <c r="J12" t="s">
        <v>17</v>
      </c>
    </row>
    <row r="13" spans="2:10">
      <c r="B13" t="s">
        <v>43</v>
      </c>
      <c r="C13" t="s">
        <v>32</v>
      </c>
      <c r="D13" t="s">
        <v>44</v>
      </c>
      <c r="E13" t="s">
        <v>40</v>
      </c>
      <c r="F13" t="s">
        <v>45</v>
      </c>
      <c r="G13" t="s">
        <v>24</v>
      </c>
      <c r="H13" t="s">
        <v>37</v>
      </c>
      <c r="I13" s="39">
        <v>1600</v>
      </c>
      <c r="J13" t="s">
        <v>17</v>
      </c>
    </row>
    <row r="14" spans="2:10">
      <c r="B14" t="s">
        <v>46</v>
      </c>
      <c r="C14" t="s">
        <v>32</v>
      </c>
      <c r="D14" t="s">
        <v>47</v>
      </c>
      <c r="E14" t="s">
        <v>48</v>
      </c>
      <c r="F14" t="s">
        <v>41</v>
      </c>
      <c r="G14" t="s">
        <v>24</v>
      </c>
      <c r="H14" t="s">
        <v>49</v>
      </c>
      <c r="I14" s="39">
        <v>4800</v>
      </c>
      <c r="J14" t="s">
        <v>17</v>
      </c>
    </row>
    <row r="15" spans="2:10">
      <c r="B15" t="s">
        <v>50</v>
      </c>
      <c r="C15" t="s">
        <v>32</v>
      </c>
      <c r="D15" t="s">
        <v>51</v>
      </c>
      <c r="E15" t="s">
        <v>52</v>
      </c>
      <c r="F15" t="s">
        <v>53</v>
      </c>
      <c r="G15" t="s">
        <v>37</v>
      </c>
      <c r="H15" t="s">
        <v>49</v>
      </c>
      <c r="I15" s="39">
        <v>900</v>
      </c>
      <c r="J15" t="s">
        <v>17</v>
      </c>
    </row>
    <row r="16" spans="2:10">
      <c r="B16" t="s">
        <v>54</v>
      </c>
      <c r="C16" t="s">
        <v>32</v>
      </c>
      <c r="D16" t="s">
        <v>55</v>
      </c>
      <c r="E16" t="s">
        <v>48</v>
      </c>
      <c r="F16" t="s">
        <v>56</v>
      </c>
      <c r="G16" t="s">
        <v>15</v>
      </c>
      <c r="H16" t="s">
        <v>49</v>
      </c>
      <c r="I16" s="39">
        <v>600</v>
      </c>
      <c r="J16" t="s">
        <v>17</v>
      </c>
    </row>
    <row r="17" spans="2:10">
      <c r="B17" t="s">
        <v>57</v>
      </c>
      <c r="C17" t="s">
        <v>32</v>
      </c>
      <c r="D17" t="s">
        <v>58</v>
      </c>
      <c r="E17" t="s">
        <v>48</v>
      </c>
      <c r="F17" t="s">
        <v>59</v>
      </c>
      <c r="G17" t="s">
        <v>24</v>
      </c>
      <c r="H17" t="s">
        <v>49</v>
      </c>
      <c r="I17" s="39">
        <v>2400</v>
      </c>
      <c r="J17" t="s">
        <v>17</v>
      </c>
    </row>
    <row r="18" spans="2:10">
      <c r="B18" t="s">
        <v>60</v>
      </c>
      <c r="C18" t="s">
        <v>32</v>
      </c>
      <c r="D18" t="s">
        <v>61</v>
      </c>
      <c r="E18" t="s">
        <v>48</v>
      </c>
      <c r="F18" t="s">
        <v>62</v>
      </c>
      <c r="G18" t="s">
        <v>63</v>
      </c>
      <c r="H18" t="s">
        <v>49</v>
      </c>
      <c r="I18" s="39">
        <v>3600</v>
      </c>
      <c r="J18" t="s">
        <v>17</v>
      </c>
    </row>
    <row r="19" spans="2:10">
      <c r="B19" t="s">
        <v>64</v>
      </c>
      <c r="C19" t="s">
        <v>32</v>
      </c>
      <c r="D19" t="s">
        <v>65</v>
      </c>
      <c r="E19" t="s">
        <v>48</v>
      </c>
      <c r="F19" t="s">
        <v>66</v>
      </c>
      <c r="G19" t="s">
        <v>67</v>
      </c>
      <c r="H19" t="s">
        <v>49</v>
      </c>
      <c r="I19" s="39">
        <v>9000</v>
      </c>
      <c r="J19" t="s">
        <v>17</v>
      </c>
    </row>
    <row r="20" spans="2:10">
      <c r="B20" t="s">
        <v>68</v>
      </c>
      <c r="C20" t="s">
        <v>32</v>
      </c>
      <c r="D20" t="s">
        <v>69</v>
      </c>
      <c r="E20" t="s">
        <v>70</v>
      </c>
      <c r="F20" t="s">
        <v>71</v>
      </c>
      <c r="G20" t="s">
        <v>16</v>
      </c>
      <c r="H20" t="s">
        <v>49</v>
      </c>
      <c r="I20" s="39">
        <v>13500</v>
      </c>
      <c r="J20" t="s">
        <v>17</v>
      </c>
    </row>
    <row r="21" spans="2:10">
      <c r="B21" t="s">
        <v>72</v>
      </c>
      <c r="C21" t="s">
        <v>32</v>
      </c>
      <c r="D21" t="s">
        <v>73</v>
      </c>
      <c r="E21" t="s">
        <v>74</v>
      </c>
      <c r="F21" t="s">
        <v>75</v>
      </c>
      <c r="G21" t="s">
        <v>76</v>
      </c>
      <c r="H21" t="s">
        <v>49</v>
      </c>
      <c r="I21" s="39">
        <v>18000</v>
      </c>
      <c r="J21" t="s">
        <v>17</v>
      </c>
    </row>
    <row r="22" spans="2:10">
      <c r="B22" t="s">
        <v>77</v>
      </c>
      <c r="C22" t="s">
        <v>32</v>
      </c>
      <c r="D22" t="s">
        <v>78</v>
      </c>
      <c r="E22" t="s">
        <v>79</v>
      </c>
      <c r="F22" t="s">
        <v>41</v>
      </c>
      <c r="G22" t="s">
        <v>76</v>
      </c>
      <c r="H22" t="s">
        <v>49</v>
      </c>
      <c r="I22" s="39">
        <v>14400</v>
      </c>
      <c r="J22" t="s">
        <v>17</v>
      </c>
    </row>
    <row r="23" spans="2:10">
      <c r="B23" t="s">
        <v>80</v>
      </c>
      <c r="C23" t="s">
        <v>32</v>
      </c>
      <c r="D23" t="s">
        <v>81</v>
      </c>
      <c r="E23" t="s">
        <v>82</v>
      </c>
      <c r="F23" t="s">
        <v>71</v>
      </c>
      <c r="G23" t="s">
        <v>83</v>
      </c>
      <c r="H23" t="s">
        <v>37</v>
      </c>
      <c r="I23" s="39">
        <v>6300</v>
      </c>
      <c r="J23" t="s">
        <v>17</v>
      </c>
    </row>
    <row r="24" spans="2:10">
      <c r="B24" t="s">
        <v>84</v>
      </c>
      <c r="C24" t="s">
        <v>32</v>
      </c>
      <c r="D24" s="13" t="s">
        <v>85</v>
      </c>
      <c r="E24" t="s">
        <v>86</v>
      </c>
      <c r="F24" t="s">
        <v>87</v>
      </c>
      <c r="G24" t="s">
        <v>24</v>
      </c>
      <c r="H24" t="s">
        <v>37</v>
      </c>
      <c r="I24" s="39">
        <v>2000</v>
      </c>
      <c r="J24"/>
    </row>
    <row r="25" spans="2:10">
      <c r="B25" t="s">
        <v>88</v>
      </c>
      <c r="C25" t="s">
        <v>32</v>
      </c>
      <c r="D25" t="s">
        <v>89</v>
      </c>
      <c r="E25" t="s">
        <v>22</v>
      </c>
      <c r="F25" t="s">
        <v>90</v>
      </c>
      <c r="G25" t="s">
        <v>76</v>
      </c>
      <c r="H25" t="s">
        <v>37</v>
      </c>
      <c r="I25" s="39">
        <v>1200</v>
      </c>
      <c r="J25" t="s">
        <v>17</v>
      </c>
    </row>
    <row r="26" spans="2:10">
      <c r="B26" t="s">
        <v>91</v>
      </c>
      <c r="C26" t="s">
        <v>32</v>
      </c>
      <c r="D26" t="s">
        <v>92</v>
      </c>
      <c r="E26" t="s">
        <v>82</v>
      </c>
      <c r="F26" t="s">
        <v>90</v>
      </c>
      <c r="G26" t="s">
        <v>49</v>
      </c>
      <c r="H26" t="s">
        <v>16</v>
      </c>
      <c r="I26" s="39">
        <v>18000</v>
      </c>
      <c r="J26" t="s">
        <v>17</v>
      </c>
    </row>
    <row r="27" spans="2:10">
      <c r="B27" t="s">
        <v>93</v>
      </c>
      <c r="C27" t="s">
        <v>32</v>
      </c>
      <c r="D27" t="s">
        <v>94</v>
      </c>
      <c r="E27" t="s">
        <v>95</v>
      </c>
      <c r="F27" t="s">
        <v>71</v>
      </c>
      <c r="G27" t="s">
        <v>49</v>
      </c>
      <c r="H27" t="s">
        <v>16</v>
      </c>
      <c r="I27" s="39">
        <v>13500</v>
      </c>
      <c r="J27" t="s">
        <v>17</v>
      </c>
    </row>
    <row r="28" spans="2:10">
      <c r="B28" t="s">
        <v>96</v>
      </c>
      <c r="C28" t="s">
        <v>32</v>
      </c>
      <c r="D28" t="s">
        <v>97</v>
      </c>
      <c r="E28" t="s">
        <v>82</v>
      </c>
      <c r="F28" t="s">
        <v>98</v>
      </c>
      <c r="G28" t="s">
        <v>49</v>
      </c>
      <c r="H28" t="s">
        <v>16</v>
      </c>
      <c r="I28" s="39">
        <v>1980</v>
      </c>
      <c r="J28" t="s">
        <v>17</v>
      </c>
    </row>
    <row r="29" spans="2:10">
      <c r="B29" t="s">
        <v>99</v>
      </c>
      <c r="C29" t="s">
        <v>32</v>
      </c>
      <c r="D29" t="s">
        <v>100</v>
      </c>
      <c r="E29" t="s">
        <v>40</v>
      </c>
      <c r="F29" t="s">
        <v>101</v>
      </c>
      <c r="G29" t="s">
        <v>76</v>
      </c>
      <c r="H29" t="s">
        <v>16</v>
      </c>
      <c r="I29" s="39">
        <v>2520</v>
      </c>
      <c r="J29" t="s">
        <v>17</v>
      </c>
    </row>
    <row r="30" spans="2:10">
      <c r="B30" t="s">
        <v>102</v>
      </c>
      <c r="C30" t="s">
        <v>32</v>
      </c>
      <c r="D30" t="s">
        <v>103</v>
      </c>
      <c r="E30" t="s">
        <v>34</v>
      </c>
      <c r="F30" t="s">
        <v>104</v>
      </c>
      <c r="G30" t="s">
        <v>37</v>
      </c>
      <c r="H30" t="s">
        <v>16</v>
      </c>
      <c r="I30" s="39">
        <v>4800</v>
      </c>
      <c r="J30" t="s">
        <v>17</v>
      </c>
    </row>
    <row r="31" spans="2:10">
      <c r="B31" t="s">
        <v>105</v>
      </c>
      <c r="C31" t="s">
        <v>32</v>
      </c>
      <c r="D31" t="s">
        <v>106</v>
      </c>
      <c r="E31" t="s">
        <v>107</v>
      </c>
      <c r="F31" t="s">
        <v>87</v>
      </c>
      <c r="G31" t="s">
        <v>37</v>
      </c>
      <c r="H31" t="s">
        <v>16</v>
      </c>
      <c r="I31" s="39">
        <v>3000</v>
      </c>
      <c r="J31" t="s">
        <v>17</v>
      </c>
    </row>
    <row r="32" spans="2:10">
      <c r="B32" t="s">
        <v>108</v>
      </c>
      <c r="C32" t="s">
        <v>32</v>
      </c>
      <c r="D32" t="s">
        <v>55</v>
      </c>
      <c r="E32" t="s">
        <v>48</v>
      </c>
      <c r="F32" t="s">
        <v>109</v>
      </c>
      <c r="G32" t="s">
        <v>110</v>
      </c>
      <c r="H32" t="s">
        <v>16</v>
      </c>
      <c r="I32" s="39">
        <v>300</v>
      </c>
      <c r="J32" t="s">
        <v>17</v>
      </c>
    </row>
    <row r="33" spans="2:10">
      <c r="B33" t="s">
        <v>111</v>
      </c>
      <c r="C33" t="s">
        <v>32</v>
      </c>
      <c r="D33" t="s">
        <v>112</v>
      </c>
      <c r="E33" t="s">
        <v>113</v>
      </c>
      <c r="F33" t="s">
        <v>114</v>
      </c>
      <c r="G33" t="s">
        <v>37</v>
      </c>
      <c r="H33" t="s">
        <v>16</v>
      </c>
      <c r="I33" s="39">
        <v>900</v>
      </c>
      <c r="J33" t="s">
        <v>17</v>
      </c>
    </row>
    <row r="34" spans="2:10">
      <c r="B34" t="s">
        <v>115</v>
      </c>
      <c r="C34" t="s">
        <v>32</v>
      </c>
      <c r="D34" s="13" t="s">
        <v>116</v>
      </c>
      <c r="E34" t="s">
        <v>117</v>
      </c>
      <c r="F34" t="s">
        <v>87</v>
      </c>
      <c r="G34" t="s">
        <v>15</v>
      </c>
      <c r="H34" t="s">
        <v>16</v>
      </c>
      <c r="I34" s="39">
        <v>12000</v>
      </c>
      <c r="J34"/>
    </row>
    <row r="35" spans="2:10">
      <c r="B35" s="12" t="s">
        <v>18</v>
      </c>
      <c r="C35" s="12" t="s">
        <v>17</v>
      </c>
      <c r="D35" s="12" t="s">
        <v>17</v>
      </c>
      <c r="E35" s="12" t="s">
        <v>17</v>
      </c>
      <c r="F35" s="12"/>
      <c r="G35" s="12" t="s">
        <v>17</v>
      </c>
      <c r="H35" s="12" t="s">
        <v>17</v>
      </c>
      <c r="I35" s="40">
        <f>SUM(I11:I34)</f>
        <v>142100</v>
      </c>
      <c r="J35" s="12" t="s">
        <v>17</v>
      </c>
    </row>
    <row r="36" spans="2:10">
      <c r="B36" t="s">
        <v>118</v>
      </c>
      <c r="C36" t="s">
        <v>119</v>
      </c>
      <c r="D36" t="s">
        <v>120</v>
      </c>
      <c r="E36" t="s">
        <v>117</v>
      </c>
      <c r="F36" t="s">
        <v>87</v>
      </c>
      <c r="G36" t="s">
        <v>37</v>
      </c>
      <c r="H36" t="s">
        <v>37</v>
      </c>
      <c r="I36" s="39">
        <v>1000</v>
      </c>
      <c r="J36" t="s">
        <v>17</v>
      </c>
    </row>
    <row r="37" spans="2:10">
      <c r="B37" t="s">
        <v>121</v>
      </c>
      <c r="C37" t="s">
        <v>119</v>
      </c>
      <c r="D37" t="s">
        <v>122</v>
      </c>
      <c r="E37" t="s">
        <v>123</v>
      </c>
      <c r="F37" t="s">
        <v>124</v>
      </c>
      <c r="G37" t="s">
        <v>37</v>
      </c>
      <c r="H37" t="s">
        <v>37</v>
      </c>
      <c r="I37" s="39">
        <v>30000</v>
      </c>
      <c r="J37" t="s">
        <v>17</v>
      </c>
    </row>
    <row r="38" spans="2:10">
      <c r="B38" t="s">
        <v>125</v>
      </c>
      <c r="C38" t="s">
        <v>119</v>
      </c>
      <c r="D38" s="13" t="s">
        <v>126</v>
      </c>
      <c r="E38" t="s">
        <v>117</v>
      </c>
      <c r="F38" t="s">
        <v>127</v>
      </c>
      <c r="G38" t="s">
        <v>37</v>
      </c>
      <c r="H38" t="s">
        <v>37</v>
      </c>
      <c r="I38" s="39">
        <v>5000</v>
      </c>
      <c r="J38"/>
    </row>
    <row r="39" spans="2:10">
      <c r="B39" s="12" t="s">
        <v>18</v>
      </c>
      <c r="C39" s="12" t="s">
        <v>17</v>
      </c>
      <c r="D39" s="12" t="s">
        <v>17</v>
      </c>
      <c r="E39" s="12" t="s">
        <v>17</v>
      </c>
      <c r="F39" s="12"/>
      <c r="G39" s="12" t="s">
        <v>17</v>
      </c>
      <c r="H39" s="12" t="s">
        <v>17</v>
      </c>
      <c r="I39" s="40">
        <f>SUM(I36:I38)</f>
        <v>36000</v>
      </c>
      <c r="J39" s="12" t="s">
        <v>17</v>
      </c>
    </row>
    <row r="40" spans="2:10">
      <c r="B40" t="s">
        <v>128</v>
      </c>
      <c r="C40" t="s">
        <v>129</v>
      </c>
      <c r="D40" t="s">
        <v>130</v>
      </c>
      <c r="E40" t="s">
        <v>131</v>
      </c>
      <c r="F40" t="s">
        <v>132</v>
      </c>
      <c r="G40" t="s">
        <v>133</v>
      </c>
      <c r="H40" t="s">
        <v>37</v>
      </c>
      <c r="I40" s="39">
        <v>3120</v>
      </c>
      <c r="J40" t="s">
        <v>17</v>
      </c>
    </row>
    <row r="41" spans="2:10">
      <c r="B41" s="12" t="s">
        <v>18</v>
      </c>
      <c r="C41" s="12" t="s">
        <v>17</v>
      </c>
      <c r="D41" s="12" t="s">
        <v>17</v>
      </c>
      <c r="E41" s="12" t="s">
        <v>17</v>
      </c>
      <c r="F41" s="12"/>
      <c r="G41" s="12" t="s">
        <v>17</v>
      </c>
      <c r="H41" s="12" t="s">
        <v>17</v>
      </c>
      <c r="I41" s="40">
        <f>SUM(I40:I40)</f>
        <v>3120</v>
      </c>
      <c r="J41" s="12" t="s">
        <v>17</v>
      </c>
    </row>
    <row r="42" spans="2:10">
      <c r="B42" t="s">
        <v>134</v>
      </c>
      <c r="C42" t="s">
        <v>135</v>
      </c>
      <c r="D42" t="s">
        <v>136</v>
      </c>
      <c r="E42" t="s">
        <v>34</v>
      </c>
      <c r="F42" t="s">
        <v>137</v>
      </c>
      <c r="G42" t="s">
        <v>49</v>
      </c>
      <c r="H42" t="s">
        <v>37</v>
      </c>
      <c r="I42" s="39">
        <v>192000</v>
      </c>
      <c r="J42" t="s">
        <v>17</v>
      </c>
    </row>
    <row r="43" spans="2:10">
      <c r="B43" s="12" t="s">
        <v>18</v>
      </c>
      <c r="C43" s="12" t="s">
        <v>17</v>
      </c>
      <c r="D43" s="12" t="s">
        <v>17</v>
      </c>
      <c r="E43" s="12" t="s">
        <v>17</v>
      </c>
      <c r="F43" s="12"/>
      <c r="G43" s="12" t="s">
        <v>17</v>
      </c>
      <c r="H43" s="12" t="s">
        <v>17</v>
      </c>
      <c r="I43" s="40">
        <f>SUM(I42:I42)</f>
        <v>192000</v>
      </c>
      <c r="J43" s="12" t="s">
        <v>17</v>
      </c>
    </row>
    <row r="44" spans="2:10">
      <c r="B44" t="s">
        <v>138</v>
      </c>
      <c r="C44" t="s">
        <v>139</v>
      </c>
      <c r="D44" t="s">
        <v>140</v>
      </c>
      <c r="E44" t="s">
        <v>22</v>
      </c>
      <c r="F44" t="s">
        <v>14</v>
      </c>
      <c r="G44" t="s">
        <v>37</v>
      </c>
      <c r="H44" t="s">
        <v>16</v>
      </c>
      <c r="I44" s="39">
        <v>4500</v>
      </c>
      <c r="J44" t="s">
        <v>17</v>
      </c>
    </row>
    <row r="45" spans="2:10">
      <c r="B45" t="s">
        <v>141</v>
      </c>
      <c r="C45" t="s">
        <v>139</v>
      </c>
      <c r="D45" t="s">
        <v>142</v>
      </c>
      <c r="E45" t="s">
        <v>22</v>
      </c>
      <c r="F45" t="s">
        <v>143</v>
      </c>
      <c r="G45" t="s">
        <v>37</v>
      </c>
      <c r="H45" t="s">
        <v>16</v>
      </c>
      <c r="I45" s="39">
        <v>6000</v>
      </c>
      <c r="J45" t="s">
        <v>17</v>
      </c>
    </row>
    <row r="46" spans="2:10">
      <c r="B46" t="s">
        <v>144</v>
      </c>
      <c r="C46" t="s">
        <v>139</v>
      </c>
      <c r="D46" t="s">
        <v>145</v>
      </c>
      <c r="E46" t="s">
        <v>22</v>
      </c>
      <c r="F46" t="s">
        <v>143</v>
      </c>
      <c r="G46" t="s">
        <v>37</v>
      </c>
      <c r="H46" t="s">
        <v>16</v>
      </c>
      <c r="I46" s="39">
        <v>6000</v>
      </c>
      <c r="J46" t="s">
        <v>17</v>
      </c>
    </row>
    <row r="47" spans="2:10">
      <c r="B47" t="s">
        <v>146</v>
      </c>
      <c r="C47" t="s">
        <v>139</v>
      </c>
      <c r="D47" t="s">
        <v>147</v>
      </c>
      <c r="E47" t="s">
        <v>22</v>
      </c>
      <c r="F47" t="s">
        <v>90</v>
      </c>
      <c r="G47" t="s">
        <v>148</v>
      </c>
      <c r="H47" t="s">
        <v>16</v>
      </c>
      <c r="I47" s="39">
        <v>4800</v>
      </c>
      <c r="J47" t="s">
        <v>17</v>
      </c>
    </row>
    <row r="48" spans="2:10">
      <c r="B48" t="s">
        <v>149</v>
      </c>
      <c r="C48" t="s">
        <v>139</v>
      </c>
      <c r="D48" t="s">
        <v>150</v>
      </c>
      <c r="E48" t="s">
        <v>22</v>
      </c>
      <c r="F48" t="s">
        <v>114</v>
      </c>
      <c r="G48" t="s">
        <v>24</v>
      </c>
      <c r="H48" t="s">
        <v>16</v>
      </c>
      <c r="I48" s="39">
        <v>1800</v>
      </c>
      <c r="J48" t="s">
        <v>17</v>
      </c>
    </row>
    <row r="49" ht="15.25" spans="2:10">
      <c r="B49" s="12" t="s">
        <v>18</v>
      </c>
      <c r="C49" s="12" t="s">
        <v>17</v>
      </c>
      <c r="D49" s="12" t="s">
        <v>17</v>
      </c>
      <c r="E49" s="12" t="s">
        <v>17</v>
      </c>
      <c r="F49" s="12"/>
      <c r="G49" s="12" t="s">
        <v>17</v>
      </c>
      <c r="H49" s="12" t="s">
        <v>17</v>
      </c>
      <c r="I49" s="40">
        <f>SUM(I44:I48)</f>
        <v>23100</v>
      </c>
      <c r="J49" s="12" t="s">
        <v>17</v>
      </c>
    </row>
    <row r="50" ht="27" spans="2:10">
      <c r="B50" s="14" t="s">
        <v>151</v>
      </c>
      <c r="C50" s="15"/>
      <c r="D50" s="16"/>
      <c r="E50" s="17" t="s">
        <v>152</v>
      </c>
      <c r="F50" s="18"/>
      <c r="G50" s="19"/>
      <c r="H50" s="19"/>
      <c r="I50" s="41">
        <f>SUM(I41,I39,I35,I10,I8,I6)*E50</f>
        <v>11485.4194</v>
      </c>
      <c r="J50" s="42"/>
    </row>
    <row r="51" ht="27" spans="2:10">
      <c r="B51" s="20" t="s">
        <v>153</v>
      </c>
      <c r="C51" s="21"/>
      <c r="D51" s="22"/>
      <c r="E51" s="23" t="s">
        <v>154</v>
      </c>
      <c r="F51" s="24"/>
      <c r="G51" s="25"/>
      <c r="H51" s="25"/>
      <c r="I51" s="43">
        <f>SUM(I50,I41,I39,I35,I10,I8,I6,I49)*E51</f>
        <v>14289.325164</v>
      </c>
      <c r="J51" s="44"/>
    </row>
    <row r="52" ht="27" spans="2:10">
      <c r="B52" s="26" t="s">
        <v>155</v>
      </c>
      <c r="C52" s="27"/>
      <c r="D52" s="28"/>
      <c r="E52" s="29" t="s">
        <v>156</v>
      </c>
      <c r="F52" s="30"/>
      <c r="G52" s="31"/>
      <c r="H52" s="31"/>
      <c r="I52" s="43">
        <f>SUM(I51,I50,I49,I43,I41,I39,I35,I10,I8,I6)*E52</f>
        <v>35555.57956512</v>
      </c>
      <c r="J52" s="45"/>
    </row>
    <row r="53" ht="27" spans="2:10">
      <c r="B53" s="26" t="s">
        <v>157</v>
      </c>
      <c r="C53" s="27"/>
      <c r="D53" s="32"/>
      <c r="E53" s="33" t="s">
        <v>158</v>
      </c>
      <c r="F53" s="34"/>
      <c r="G53" s="35"/>
      <c r="H53" s="35"/>
      <c r="I53" s="46">
        <v>0</v>
      </c>
      <c r="J53" s="47"/>
    </row>
    <row r="54" spans="2:10">
      <c r="B54" s="12" t="s">
        <v>159</v>
      </c>
      <c r="C54" s="12"/>
      <c r="D54" s="12"/>
      <c r="E54" s="12"/>
      <c r="F54" s="12"/>
      <c r="G54" s="12"/>
      <c r="H54" s="12"/>
      <c r="I54" s="48">
        <f>SUM(I52,I51,I50,I49,I43,I41,I39,I35,I10,I8,I6)</f>
        <v>480000.32412912</v>
      </c>
      <c r="J54" s="12"/>
    </row>
  </sheetData>
  <mergeCells count="10">
    <mergeCell ref="B1:J1"/>
    <mergeCell ref="B6:G6"/>
    <mergeCell ref="B8:G8"/>
    <mergeCell ref="B10:G10"/>
    <mergeCell ref="B35:G35"/>
    <mergeCell ref="B39:G39"/>
    <mergeCell ref="B41:G41"/>
    <mergeCell ref="B43:G43"/>
    <mergeCell ref="B49:G49"/>
    <mergeCell ref="B54:G54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stamp0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FU, Harry (RGP)</dc:creator>
  <cp:lastModifiedBy>凯文</cp:lastModifiedBy>
  <dcterms:created xsi:type="dcterms:W3CDTF">2015-06-05T18:17:00Z</dcterms:created>
  <dcterms:modified xsi:type="dcterms:W3CDTF">2021-09-26T12:48:10Z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0AD6D55B95A24286A8B4F6346E010E4C</vt:lpwstr>
  </property>
  <property fmtid="{D5CDD505-2E9C-101B-9397-08002B2CF9AE}" pid="3" name="KSOProductBuildVer">
    <vt:lpwstr>2052-11.1.0.10700</vt:lpwstr>
  </property>
</Properties>
</file>