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报价单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<sst xmlns="http://schemas.openxmlformats.org/spreadsheetml/2006/main" count="79" uniqueCount="60">
  <si>
    <t>报价参考-项目服务明细</t>
  </si>
  <si>
    <t>项目名称</t>
  </si>
  <si>
    <t>预估项目周期(月)</t>
  </si>
  <si>
    <t>/</t>
  </si>
  <si>
    <t>客户方代表名称、电话、邮箱</t>
  </si>
  <si>
    <t>服务内容</t>
  </si>
  <si>
    <t>报价条目</t>
  </si>
  <si>
    <t>服务说明</t>
  </si>
  <si>
    <t>单价</t>
  </si>
  <si>
    <t>数量</t>
  </si>
  <si>
    <t>总价</t>
  </si>
  <si>
    <t>备注</t>
  </si>
  <si>
    <t>启动会/总结会</t>
  </si>
  <si>
    <t>酒店租赁</t>
  </si>
  <si>
    <t>会场酒店场地租赁</t>
  </si>
  <si>
    <t>按5星级酒店标准，半天主会场，半天搭建彩排（估计1.5天）100人1天  150平左右（包含LED屏幕、音箱1套、话筒*4个等相关会议设备）</t>
  </si>
  <si>
    <t>彩排</t>
  </si>
  <si>
    <t>物料</t>
  </si>
  <si>
    <t>签到台卡</t>
  </si>
  <si>
    <t>A3桌卡，157g铜版纸</t>
  </si>
  <si>
    <t>人名台卡</t>
  </si>
  <si>
    <t>A4桌卡，157g铜版纸，11位专家的人名台卡（备用5张）</t>
  </si>
  <si>
    <t>会议签到背景板</t>
  </si>
  <si>
    <t>桁架宝丽布（签到背景板）</t>
  </si>
  <si>
    <t>A4日程卡</t>
  </si>
  <si>
    <t>X展架-指示牌</t>
  </si>
  <si>
    <t>120*200cm，3个</t>
  </si>
  <si>
    <t>讲台贴</t>
  </si>
  <si>
    <t>kt板</t>
  </si>
  <si>
    <t>话筒贴</t>
  </si>
  <si>
    <t>签到表</t>
  </si>
  <si>
    <t>A3指示水牌</t>
  </si>
  <si>
    <t>日程卡更改制作</t>
  </si>
  <si>
    <t>现场新增</t>
  </si>
  <si>
    <t>日程展架更改制作</t>
  </si>
  <si>
    <t>签字笔</t>
  </si>
  <si>
    <t>文档打印</t>
  </si>
  <si>
    <t>讲台花</t>
  </si>
  <si>
    <t>会务人员&amp;差旅</t>
  </si>
  <si>
    <t>项目经理</t>
  </si>
  <si>
    <t>两天</t>
  </si>
  <si>
    <t>项目执行</t>
  </si>
  <si>
    <t>地接</t>
  </si>
  <si>
    <t>住宿费</t>
  </si>
  <si>
    <t>交通餐费</t>
  </si>
  <si>
    <t>火车+当地交通往返，当地餐费</t>
  </si>
  <si>
    <t>讲者差旅</t>
  </si>
  <si>
    <t>交通报销</t>
  </si>
  <si>
    <t>住宿</t>
  </si>
  <si>
    <t>专家住宿2人，共计1晚</t>
  </si>
  <si>
    <t>用餐</t>
  </si>
  <si>
    <t>31号</t>
  </si>
  <si>
    <t>商务简餐</t>
  </si>
  <si>
    <t>1号</t>
  </si>
  <si>
    <t>桌餐</t>
  </si>
  <si>
    <t>自助</t>
  </si>
  <si>
    <t>小计</t>
  </si>
  <si>
    <t>服务费</t>
  </si>
  <si>
    <t>税点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</si>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</sst>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5" formatCode="&quot;￥&quot;#,##0;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¥-804]* #,##0.00_);_([$¥-804]* \(#,##0.00\);_([$¥-804]* &quot;-&quot;??_);_(@_)"/>
    <numFmt numFmtId="177" formatCode="&quot;￥&quot;#,##0.00_);[Red]\(&quot;￥&quot;#,##0.00\)"/>
    <numFmt numFmtId="178" formatCode="\¥\ #,##0_);\(\¥\ #,##0\)"/>
    <numFmt numFmtId="179" formatCode="\¥#,##0.00_);[Red]\(\¥#,##0.00\)"/>
    <numFmt numFmtId="180" formatCode="\¥#,##0_);[Red]\(\¥#,##0\)"/>
  </numFmts>
  <fonts count="35">
    <font>
      <sz val="11"/>
      <color theme="1"/>
      <name val="等线"/>
      <charset val="134"/>
      <scheme val="minor"/>
    </font>
    <font>
      <sz val="12"/>
      <name val="微软雅黑"/>
      <charset val="134"/>
    </font>
    <font>
      <b/>
      <sz val="16"/>
      <name val="微软雅黑"/>
      <charset val="134"/>
    </font>
    <font>
      <sz val="16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theme="1" tint="0.499984740745262"/>
      <name val="微软雅黑"/>
      <charset val="134"/>
    </font>
    <font>
      <b/>
      <sz val="10"/>
      <color theme="1"/>
      <name val="微软雅黑"/>
      <charset val="134"/>
    </font>
    <font>
      <u/>
      <sz val="11"/>
      <color theme="10"/>
      <name val="等线"/>
      <charset val="134"/>
      <scheme val="minor"/>
    </font>
    <font>
      <sz val="10"/>
      <color rgb="FF000000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color theme="1"/>
      <name val="Arial"/>
      <charset val="134"/>
    </font>
    <font>
      <sz val="10"/>
      <name val="Verdana"/>
      <charset val="134"/>
    </font>
    <font>
      <sz val="11"/>
      <color indexed="8"/>
      <name val="宋体"/>
      <charset val="134"/>
    </font>
    <font>
      <sz val="12"/>
      <color theme="1"/>
      <name val="等线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571214941862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8" borderId="12" applyNumberFormat="0" applyAlignment="0" applyProtection="0">
      <alignment vertical="center"/>
    </xf>
    <xf numFmtId="0" fontId="20" fillId="9" borderId="13" applyNumberFormat="0" applyAlignment="0" applyProtection="0">
      <alignment vertical="center"/>
    </xf>
    <xf numFmtId="0" fontId="21" fillId="9" borderId="12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0" fillId="0" borderId="0"/>
    <xf numFmtId="0" fontId="31" fillId="0" borderId="0"/>
    <xf numFmtId="0" fontId="32" fillId="0" borderId="0"/>
    <xf numFmtId="0" fontId="0" fillId="0" borderId="0">
      <alignment vertical="center"/>
    </xf>
    <xf numFmtId="0" fontId="30" fillId="0" borderId="0"/>
    <xf numFmtId="176" fontId="33" fillId="0" borderId="0"/>
    <xf numFmtId="0" fontId="34" fillId="0" borderId="0"/>
    <xf numFmtId="43" fontId="0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8" fillId="2" borderId="1" xfId="6" applyFont="1" applyFill="1" applyBorder="1" applyAlignment="1">
      <alignment horizontal="center" vertical="center" wrapText="1"/>
    </xf>
    <xf numFmtId="14" fontId="8" fillId="2" borderId="1" xfId="6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left" vertical="center" wrapTex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4" xfId="0" applyFont="1" applyFill="1" applyBorder="1" applyAlignment="1" applyProtection="1">
      <alignment horizontal="left" vertical="center" wrapText="1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177" fontId="4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left" vertical="center" wrapText="1"/>
    </xf>
    <xf numFmtId="0" fontId="5" fillId="0" borderId="1" xfId="49" applyFont="1" applyFill="1" applyBorder="1" applyAlignment="1" applyProtection="1">
      <alignment horizontal="left" vertical="center" wrapText="1"/>
      <protection locked="0"/>
    </xf>
    <xf numFmtId="178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5" fontId="5" fillId="0" borderId="1" xfId="0" applyNumberFormat="1" applyFont="1" applyBorder="1" applyAlignment="1" applyProtection="1">
      <alignment horizontal="right" vertical="center" wrapText="1"/>
      <protection hidden="1"/>
    </xf>
    <xf numFmtId="0" fontId="5" fillId="5" borderId="1" xfId="52" applyFont="1" applyFill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 applyProtection="1">
      <alignment horizontal="left" vertical="center" wrapText="1"/>
      <protection locked="0"/>
    </xf>
    <xf numFmtId="179" fontId="5" fillId="0" borderId="1" xfId="51" applyNumberFormat="1" applyFont="1" applyBorder="1" applyAlignment="1" applyProtection="1">
      <alignment horizontal="right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hidden="1"/>
    </xf>
    <xf numFmtId="177" fontId="4" fillId="0" borderId="1" xfId="0" applyNumberFormat="1" applyFont="1" applyBorder="1" applyAlignment="1" applyProtection="1">
      <alignment horizontal="left" vertical="center" wrapText="1"/>
      <protection hidden="1"/>
    </xf>
    <xf numFmtId="49" fontId="5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5" fillId="0" borderId="1" xfId="52" applyFont="1" applyBorder="1" applyAlignment="1">
      <alignment horizontal="center" vertical="center" wrapText="1"/>
    </xf>
    <xf numFmtId="180" fontId="9" fillId="6" borderId="1" xfId="52" applyNumberFormat="1" applyFont="1" applyFill="1" applyBorder="1" applyAlignment="1">
      <alignment horizontal="right" vertical="center" wrapText="1"/>
    </xf>
    <xf numFmtId="0" fontId="5" fillId="2" borderId="1" xfId="52" applyFont="1" applyFill="1" applyBorder="1" applyAlignment="1" applyProtection="1">
      <alignment horizontal="center" vertical="center"/>
      <protection locked="0"/>
    </xf>
    <xf numFmtId="0" fontId="5" fillId="5" borderId="7" xfId="0" applyFont="1" applyFill="1" applyBorder="1" applyAlignment="1" applyProtection="1">
      <alignment horizontal="left" vertical="center" wrapText="1"/>
      <protection locked="0"/>
    </xf>
    <xf numFmtId="49" fontId="9" fillId="6" borderId="1" xfId="52" applyNumberFormat="1" applyFont="1" applyFill="1" applyBorder="1" applyAlignment="1">
      <alignment horizontal="right" vertical="center" wrapText="1"/>
    </xf>
    <xf numFmtId="49" fontId="5" fillId="0" borderId="1" xfId="0" applyNumberFormat="1" applyFont="1" applyBorder="1" applyAlignment="1" applyProtection="1">
      <alignment horizontal="right" vertical="center" wrapText="1"/>
      <protection hidden="1"/>
    </xf>
    <xf numFmtId="0" fontId="4" fillId="0" borderId="5" xfId="0" applyFont="1" applyBorder="1" applyAlignment="1" applyProtection="1">
      <alignment horizontal="center" vertical="center" wrapText="1"/>
      <protection hidden="1"/>
    </xf>
    <xf numFmtId="49" fontId="5" fillId="0" borderId="5" xfId="49" applyNumberFormat="1" applyFont="1" applyBorder="1" applyAlignment="1">
      <alignment horizontal="center" vertical="center" wrapText="1"/>
    </xf>
    <xf numFmtId="0" fontId="5" fillId="0" borderId="5" xfId="52" applyFont="1" applyBorder="1" applyAlignment="1">
      <alignment horizontal="left" vertical="center" wrapText="1"/>
    </xf>
    <xf numFmtId="0" fontId="5" fillId="0" borderId="5" xfId="49" applyFont="1" applyBorder="1" applyAlignment="1" applyProtection="1">
      <alignment horizontal="left" vertical="center" wrapText="1"/>
      <protection locked="0"/>
    </xf>
    <xf numFmtId="179" fontId="5" fillId="0" borderId="5" xfId="51" applyNumberFormat="1" applyFont="1" applyBorder="1" applyAlignment="1" applyProtection="1">
      <alignment horizontal="right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hidden="1"/>
    </xf>
    <xf numFmtId="49" fontId="5" fillId="0" borderId="6" xfId="49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 applyProtection="1">
      <alignment horizontal="left" vertical="center" wrapText="1"/>
      <protection hidden="1"/>
    </xf>
    <xf numFmtId="49" fontId="5" fillId="0" borderId="5" xfId="49" applyNumberFormat="1" applyFont="1" applyFill="1" applyBorder="1" applyAlignment="1">
      <alignment horizontal="center" vertical="center" wrapText="1"/>
    </xf>
    <xf numFmtId="179" fontId="5" fillId="0" borderId="1" xfId="51" applyNumberFormat="1" applyFont="1" applyFill="1" applyBorder="1" applyAlignment="1" applyProtection="1">
      <alignment horizontal="right" vertical="center" wrapText="1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49" fontId="5" fillId="0" borderId="6" xfId="49" applyNumberFormat="1" applyFont="1" applyFill="1" applyBorder="1" applyAlignment="1">
      <alignment horizontal="center" vertical="center" wrapText="1"/>
    </xf>
    <xf numFmtId="49" fontId="5" fillId="0" borderId="8" xfId="49" applyNumberFormat="1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right" vertical="center"/>
    </xf>
    <xf numFmtId="0" fontId="0" fillId="2" borderId="1" xfId="0" applyFont="1" applyFill="1" applyBorder="1">
      <alignment vertical="center"/>
    </xf>
    <xf numFmtId="5" fontId="4" fillId="0" borderId="1" xfId="0" applyNumberFormat="1" applyFont="1" applyBorder="1" applyAlignment="1" applyProtection="1">
      <alignment horizontal="right" vertical="center" wrapText="1"/>
      <protection hidden="1"/>
    </xf>
    <xf numFmtId="9" fontId="0" fillId="2" borderId="1" xfId="0" applyNumberFormat="1" applyFill="1" applyBorder="1">
      <alignment vertical="center"/>
    </xf>
    <xf numFmtId="5" fontId="0" fillId="2" borderId="1" xfId="0" applyNumberFormat="1" applyFill="1" applyBorder="1">
      <alignment vertical="center"/>
    </xf>
    <xf numFmtId="0" fontId="0" fillId="2" borderId="0" xfId="0" applyFont="1" applyFill="1">
      <alignment vertical="center"/>
    </xf>
    <xf numFmtId="0" fontId="10" fillId="2" borderId="0" xfId="0" applyFont="1" applyFill="1">
      <alignment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5" xfId="50"/>
    <cellStyle name="Normal_Sheet1" xfId="51"/>
    <cellStyle name="常规 2" xfId="52"/>
    <cellStyle name="常规 2 2" xfId="53"/>
    <cellStyle name="常规 4 2" xfId="54"/>
    <cellStyle name="常规 7" xfId="55"/>
    <cellStyle name="千位分隔 2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36"/>
  <sheetViews>
    <sheetView tabSelected="1" workbookViewId="0">
      <selection activeCell="G34" sqref="G34"/>
    </sheetView>
  </sheetViews>
  <sheetFormatPr defaultColWidth="8.66666666666667" defaultRowHeight="14.25"/>
  <cols>
    <col min="1" max="1" width="11.125" style="2" customWidth="1"/>
    <col min="2" max="2" width="11.75" style="2" customWidth="1"/>
    <col min="3" max="3" width="25" style="3" customWidth="1"/>
    <col min="4" max="4" width="56" style="2" customWidth="1"/>
    <col min="5" max="5" width="13.6666666666667" style="4" customWidth="1"/>
    <col min="6" max="6" width="8.66666666666667" style="2"/>
    <col min="7" max="7" width="17" style="2" customWidth="1"/>
    <col min="8" max="8" width="34.8333333333333" style="2" customWidth="1"/>
    <col min="9" max="16384" width="8.66666666666667" style="2"/>
  </cols>
  <sheetData>
    <row r="1" ht="49" customHeight="1" spans="1:8">
      <c r="A1" s="5" t="s">
        <v>0</v>
      </c>
      <c r="B1" s="6"/>
      <c r="C1" s="7"/>
      <c r="D1" s="5"/>
      <c r="E1" s="5"/>
      <c r="F1" s="5"/>
      <c r="G1" s="5"/>
      <c r="H1" s="5"/>
    </row>
    <row r="2" ht="24" customHeight="1" spans="1:8">
      <c r="A2" s="8" t="s">
        <v>1</v>
      </c>
      <c r="B2" s="9"/>
      <c r="C2" s="10"/>
      <c r="D2" s="11"/>
      <c r="E2" s="12" t="s">
        <v>2</v>
      </c>
      <c r="F2" s="12"/>
      <c r="G2" s="13" t="s">
        <v>3</v>
      </c>
      <c r="H2" s="13"/>
    </row>
    <row r="3" ht="16.5" spans="1:9">
      <c r="A3" s="8" t="s">
        <v>4</v>
      </c>
      <c r="B3" s="9"/>
      <c r="C3" s="10"/>
      <c r="D3" s="13" t="s">
        <v>3</v>
      </c>
      <c r="E3" s="13"/>
      <c r="F3" s="13"/>
      <c r="G3" s="13" t="s">
        <v>3</v>
      </c>
      <c r="H3" s="13"/>
      <c r="I3" s="67"/>
    </row>
    <row r="4" ht="16.5" spans="1:8">
      <c r="A4" s="8"/>
      <c r="B4" s="9"/>
      <c r="C4" s="10"/>
      <c r="D4" s="14"/>
      <c r="E4" s="12"/>
      <c r="F4" s="12"/>
      <c r="G4" s="15"/>
      <c r="H4" s="13"/>
    </row>
    <row r="5" ht="16.5" spans="1:8">
      <c r="A5" s="16" t="s">
        <v>5</v>
      </c>
      <c r="B5" s="17"/>
      <c r="C5" s="18"/>
      <c r="D5" s="16"/>
      <c r="E5" s="16" t="s">
        <v>6</v>
      </c>
      <c r="F5" s="16"/>
      <c r="G5" s="16"/>
      <c r="H5" s="16"/>
    </row>
    <row r="6" ht="16.5" spans="1:8">
      <c r="A6" s="19" t="s">
        <v>5</v>
      </c>
      <c r="B6" s="20"/>
      <c r="C6" s="21"/>
      <c r="D6" s="22" t="s">
        <v>7</v>
      </c>
      <c r="E6" s="22" t="s">
        <v>8</v>
      </c>
      <c r="F6" s="22" t="s">
        <v>9</v>
      </c>
      <c r="G6" s="22" t="s">
        <v>10</v>
      </c>
      <c r="H6" s="23" t="s">
        <v>11</v>
      </c>
    </row>
    <row r="7" s="1" customFormat="1" ht="31" customHeight="1" spans="1:244">
      <c r="A7" s="24" t="s">
        <v>12</v>
      </c>
      <c r="B7" s="25" t="s">
        <v>13</v>
      </c>
      <c r="C7" s="26" t="s">
        <v>14</v>
      </c>
      <c r="D7" s="27" t="s">
        <v>15</v>
      </c>
      <c r="E7" s="28">
        <v>7000</v>
      </c>
      <c r="F7" s="29">
        <v>1</v>
      </c>
      <c r="G7" s="30">
        <f t="shared" ref="G7:G9" si="0">E7*F7</f>
        <v>7000</v>
      </c>
      <c r="H7" s="30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</row>
    <row r="8" s="1" customFormat="1" ht="31" customHeight="1" spans="1:244">
      <c r="A8" s="24" t="s">
        <v>12</v>
      </c>
      <c r="B8" s="25" t="s">
        <v>13</v>
      </c>
      <c r="C8" s="31" t="s">
        <v>14</v>
      </c>
      <c r="D8" s="27" t="s">
        <v>15</v>
      </c>
      <c r="E8" s="28">
        <v>3000</v>
      </c>
      <c r="F8" s="29">
        <v>1</v>
      </c>
      <c r="G8" s="30">
        <f t="shared" si="0"/>
        <v>3000</v>
      </c>
      <c r="H8" s="30" t="s">
        <v>16</v>
      </c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</row>
    <row r="9" s="1" customFormat="1" ht="22" customHeight="1" spans="1:243">
      <c r="A9" s="24"/>
      <c r="B9" s="32" t="s">
        <v>17</v>
      </c>
      <c r="C9" s="33" t="s">
        <v>18</v>
      </c>
      <c r="D9" s="34" t="s">
        <v>19</v>
      </c>
      <c r="E9" s="35">
        <v>15</v>
      </c>
      <c r="F9" s="36">
        <v>2</v>
      </c>
      <c r="G9" s="30">
        <f t="shared" si="0"/>
        <v>30</v>
      </c>
      <c r="H9" s="37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</row>
    <row r="10" s="1" customFormat="1" ht="22" customHeight="1" spans="1:243">
      <c r="A10" s="24"/>
      <c r="B10" s="32" t="s">
        <v>17</v>
      </c>
      <c r="C10" s="33" t="s">
        <v>20</v>
      </c>
      <c r="D10" s="34" t="s">
        <v>21</v>
      </c>
      <c r="E10" s="35">
        <v>8</v>
      </c>
      <c r="F10" s="36">
        <v>41</v>
      </c>
      <c r="G10" s="30">
        <f t="shared" ref="G10:G21" si="1">E10*F10</f>
        <v>328</v>
      </c>
      <c r="H10" s="37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</row>
    <row r="11" s="1" customFormat="1" ht="22" customHeight="1" spans="1:243">
      <c r="A11" s="24"/>
      <c r="B11" s="38"/>
      <c r="C11" s="39" t="s">
        <v>22</v>
      </c>
      <c r="D11" s="39" t="s">
        <v>23</v>
      </c>
      <c r="E11" s="35">
        <v>1600</v>
      </c>
      <c r="F11" s="36">
        <v>1</v>
      </c>
      <c r="G11" s="30">
        <f t="shared" si="1"/>
        <v>1600</v>
      </c>
      <c r="H11" s="37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</row>
    <row r="12" s="1" customFormat="1" ht="22" customHeight="1" spans="1:243">
      <c r="A12" s="24"/>
      <c r="B12" s="38"/>
      <c r="C12" s="39" t="s">
        <v>24</v>
      </c>
      <c r="D12" s="39" t="s">
        <v>24</v>
      </c>
      <c r="E12" s="35">
        <v>3</v>
      </c>
      <c r="F12" s="36">
        <v>110</v>
      </c>
      <c r="G12" s="30">
        <f t="shared" si="1"/>
        <v>330</v>
      </c>
      <c r="H12" s="37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</row>
    <row r="13" s="1" customFormat="1" ht="22" customHeight="1" spans="1:243">
      <c r="A13" s="24"/>
      <c r="B13" s="38"/>
      <c r="C13" s="40" t="s">
        <v>25</v>
      </c>
      <c r="D13" s="40" t="s">
        <v>26</v>
      </c>
      <c r="E13" s="35">
        <v>155</v>
      </c>
      <c r="F13" s="36">
        <v>3</v>
      </c>
      <c r="G13" s="30">
        <f t="shared" si="1"/>
        <v>465</v>
      </c>
      <c r="H13" s="37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</row>
    <row r="14" s="1" customFormat="1" ht="22" customHeight="1" spans="1:243">
      <c r="A14" s="24"/>
      <c r="B14" s="38"/>
      <c r="C14" s="39" t="s">
        <v>27</v>
      </c>
      <c r="D14" s="40" t="s">
        <v>28</v>
      </c>
      <c r="E14" s="35">
        <v>200</v>
      </c>
      <c r="F14" s="36">
        <v>1</v>
      </c>
      <c r="G14" s="30">
        <f t="shared" si="1"/>
        <v>200</v>
      </c>
      <c r="H14" s="37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</row>
    <row r="15" s="1" customFormat="1" ht="22" customHeight="1" spans="1:243">
      <c r="A15" s="24"/>
      <c r="B15" s="38"/>
      <c r="C15" s="40" t="s">
        <v>29</v>
      </c>
      <c r="D15" s="40" t="s">
        <v>28</v>
      </c>
      <c r="E15" s="35">
        <v>25</v>
      </c>
      <c r="F15" s="36">
        <v>2</v>
      </c>
      <c r="G15" s="30">
        <f t="shared" si="1"/>
        <v>50</v>
      </c>
      <c r="H15" s="37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</row>
    <row r="16" s="1" customFormat="1" ht="22" customHeight="1" spans="1:243">
      <c r="A16" s="24"/>
      <c r="B16" s="38"/>
      <c r="C16" s="40" t="s">
        <v>30</v>
      </c>
      <c r="D16" s="40"/>
      <c r="E16" s="35">
        <v>1</v>
      </c>
      <c r="F16" s="36">
        <v>10</v>
      </c>
      <c r="G16" s="30">
        <f t="shared" si="1"/>
        <v>10</v>
      </c>
      <c r="H16" s="37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</row>
    <row r="17" s="1" customFormat="1" ht="22" customHeight="1" spans="1:243">
      <c r="A17" s="24"/>
      <c r="B17" s="38"/>
      <c r="C17" s="40" t="s">
        <v>31</v>
      </c>
      <c r="D17" s="40"/>
      <c r="E17" s="35">
        <v>8</v>
      </c>
      <c r="F17" s="36">
        <v>1</v>
      </c>
      <c r="G17" s="30">
        <f t="shared" si="1"/>
        <v>8</v>
      </c>
      <c r="H17" s="37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</row>
    <row r="18" s="1" customFormat="1" ht="22" customHeight="1" spans="1:245">
      <c r="A18" s="24"/>
      <c r="B18" s="41"/>
      <c r="C18" s="31" t="s">
        <v>32</v>
      </c>
      <c r="D18" s="34" t="s">
        <v>33</v>
      </c>
      <c r="E18" s="42">
        <v>3</v>
      </c>
      <c r="F18" s="43">
        <v>110</v>
      </c>
      <c r="G18" s="30">
        <f t="shared" si="1"/>
        <v>330</v>
      </c>
      <c r="H18" s="30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  <c r="IJ18" s="68"/>
      <c r="IK18" s="68"/>
    </row>
    <row r="19" s="1" customFormat="1" ht="22" customHeight="1" spans="1:243">
      <c r="A19" s="24"/>
      <c r="B19" s="38"/>
      <c r="C19" s="44" t="s">
        <v>34</v>
      </c>
      <c r="D19" s="34" t="s">
        <v>33</v>
      </c>
      <c r="E19" s="35">
        <v>155</v>
      </c>
      <c r="F19" s="36">
        <v>1</v>
      </c>
      <c r="G19" s="30">
        <f t="shared" si="1"/>
        <v>155</v>
      </c>
      <c r="H19" s="37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</row>
    <row r="20" s="1" customFormat="1" ht="22" customHeight="1" spans="1:245">
      <c r="A20" s="24"/>
      <c r="B20" s="41"/>
      <c r="C20" s="31" t="s">
        <v>35</v>
      </c>
      <c r="D20" s="34" t="s">
        <v>33</v>
      </c>
      <c r="E20" s="45">
        <v>19.6</v>
      </c>
      <c r="F20" s="43">
        <v>1</v>
      </c>
      <c r="G20" s="46">
        <f t="shared" si="1"/>
        <v>19.6</v>
      </c>
      <c r="H20" s="30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</row>
    <row r="21" s="1" customFormat="1" ht="22" customHeight="1" spans="1:243">
      <c r="A21" s="24"/>
      <c r="B21" s="38"/>
      <c r="C21" s="44" t="s">
        <v>36</v>
      </c>
      <c r="D21" s="34" t="s">
        <v>33</v>
      </c>
      <c r="E21" s="35">
        <v>104.5</v>
      </c>
      <c r="F21" s="36">
        <v>1</v>
      </c>
      <c r="G21" s="46">
        <f t="shared" si="1"/>
        <v>104.5</v>
      </c>
      <c r="H21" s="37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</row>
    <row r="22" s="1" customFormat="1" ht="22" customHeight="1" spans="1:243">
      <c r="A22" s="24"/>
      <c r="B22" s="38"/>
      <c r="C22" s="44" t="s">
        <v>37</v>
      </c>
      <c r="D22" s="34" t="s">
        <v>33</v>
      </c>
      <c r="E22" s="35">
        <v>300</v>
      </c>
      <c r="F22" s="36">
        <v>1</v>
      </c>
      <c r="G22" s="46">
        <f t="shared" ref="G22:G33" si="2">E22*F22</f>
        <v>300</v>
      </c>
      <c r="H22" s="37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</row>
    <row r="23" s="1" customFormat="1" ht="22" customHeight="1" spans="1:243">
      <c r="A23" s="47"/>
      <c r="B23" s="48" t="s">
        <v>38</v>
      </c>
      <c r="C23" s="49" t="s">
        <v>39</v>
      </c>
      <c r="D23" s="50"/>
      <c r="E23" s="51">
        <v>1200</v>
      </c>
      <c r="F23" s="52">
        <v>2</v>
      </c>
      <c r="G23" s="30">
        <f t="shared" si="2"/>
        <v>2400</v>
      </c>
      <c r="H23" s="30" t="s">
        <v>40</v>
      </c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8"/>
      <c r="DB23" s="68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8"/>
      <c r="DQ23" s="68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8"/>
      <c r="EF23" s="68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8"/>
      <c r="EU23" s="68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8"/>
      <c r="FJ23" s="68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8"/>
      <c r="FY23" s="68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8"/>
      <c r="GN23" s="68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8"/>
      <c r="HC23" s="68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8"/>
      <c r="HR23" s="68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8"/>
      <c r="IG23" s="68"/>
      <c r="IH23" s="68"/>
      <c r="II23" s="68"/>
    </row>
    <row r="24" s="1" customFormat="1" ht="22" customHeight="1" spans="1:243">
      <c r="A24" s="47"/>
      <c r="B24" s="53"/>
      <c r="C24" s="49" t="s">
        <v>41</v>
      </c>
      <c r="D24" s="50"/>
      <c r="E24" s="51">
        <v>600</v>
      </c>
      <c r="F24" s="52">
        <v>2</v>
      </c>
      <c r="G24" s="30">
        <f t="shared" si="2"/>
        <v>1200</v>
      </c>
      <c r="H24" s="30" t="s">
        <v>40</v>
      </c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8"/>
      <c r="DQ24" s="68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8"/>
      <c r="EF24" s="68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8"/>
      <c r="EU24" s="68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8"/>
      <c r="FJ24" s="68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8"/>
      <c r="FY24" s="68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8"/>
      <c r="GN24" s="68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8"/>
      <c r="HC24" s="68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8"/>
      <c r="HR24" s="68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8"/>
      <c r="IG24" s="68"/>
      <c r="IH24" s="68"/>
      <c r="II24" s="68"/>
    </row>
    <row r="25" s="1" customFormat="1" ht="22" customHeight="1" spans="1:243">
      <c r="A25" s="47"/>
      <c r="B25" s="53"/>
      <c r="C25" s="49" t="s">
        <v>42</v>
      </c>
      <c r="D25" s="50"/>
      <c r="E25" s="51">
        <v>500</v>
      </c>
      <c r="F25" s="52">
        <v>1</v>
      </c>
      <c r="G25" s="30">
        <f t="shared" si="2"/>
        <v>500</v>
      </c>
      <c r="H25" s="30" t="s">
        <v>40</v>
      </c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8"/>
      <c r="DQ25" s="68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8"/>
      <c r="EF25" s="68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8"/>
      <c r="EU25" s="68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8"/>
      <c r="FJ25" s="68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8"/>
      <c r="FY25" s="68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8"/>
      <c r="GN25" s="68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8"/>
      <c r="HC25" s="68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8"/>
      <c r="HR25" s="68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8"/>
      <c r="IG25" s="68"/>
      <c r="IH25" s="68"/>
      <c r="II25" s="68"/>
    </row>
    <row r="26" s="1" customFormat="1" ht="22" customHeight="1" spans="1:243">
      <c r="A26" s="47"/>
      <c r="B26" s="53"/>
      <c r="C26" s="49" t="s">
        <v>43</v>
      </c>
      <c r="D26" s="50"/>
      <c r="E26" s="51">
        <v>380</v>
      </c>
      <c r="F26" s="52">
        <v>1</v>
      </c>
      <c r="G26" s="30">
        <f t="shared" si="2"/>
        <v>380</v>
      </c>
      <c r="H26" s="30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8"/>
      <c r="DQ26" s="68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8"/>
      <c r="EF26" s="68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8"/>
      <c r="EU26" s="68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8"/>
      <c r="FJ26" s="68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8"/>
      <c r="FY26" s="68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8"/>
      <c r="GN26" s="68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8"/>
      <c r="HC26" s="68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8"/>
      <c r="HR26" s="68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8"/>
      <c r="IG26" s="68"/>
      <c r="IH26" s="68"/>
      <c r="II26" s="68"/>
    </row>
    <row r="27" s="1" customFormat="1" ht="22" customHeight="1" spans="1:243">
      <c r="A27" s="47"/>
      <c r="B27" s="53"/>
      <c r="C27" s="49" t="s">
        <v>44</v>
      </c>
      <c r="D27" s="50" t="s">
        <v>45</v>
      </c>
      <c r="E27" s="51">
        <v>600</v>
      </c>
      <c r="F27" s="52">
        <v>2</v>
      </c>
      <c r="G27" s="30">
        <f t="shared" si="2"/>
        <v>1200</v>
      </c>
      <c r="H27" s="54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8"/>
      <c r="DB27" s="68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8"/>
      <c r="DQ27" s="68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8"/>
      <c r="EF27" s="68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8"/>
      <c r="EU27" s="68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8"/>
      <c r="FJ27" s="68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8"/>
      <c r="FY27" s="68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8"/>
      <c r="GN27" s="68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8"/>
      <c r="HC27" s="68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8"/>
      <c r="HR27" s="68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8"/>
      <c r="IG27" s="68"/>
      <c r="IH27" s="68"/>
      <c r="II27" s="68"/>
    </row>
    <row r="28" s="1" customFormat="1" ht="22" customHeight="1" spans="1:244">
      <c r="A28" s="24"/>
      <c r="B28" s="55" t="s">
        <v>46</v>
      </c>
      <c r="C28" s="26" t="s">
        <v>47</v>
      </c>
      <c r="D28" s="27"/>
      <c r="E28" s="56">
        <v>3979.04</v>
      </c>
      <c r="F28" s="57">
        <v>1</v>
      </c>
      <c r="G28" s="30">
        <f t="shared" si="2"/>
        <v>3979.04</v>
      </c>
      <c r="H28" s="30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8"/>
      <c r="DB28" s="68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8"/>
      <c r="DQ28" s="68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8"/>
      <c r="EF28" s="68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8"/>
      <c r="EU28" s="68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8"/>
      <c r="FJ28" s="68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8"/>
      <c r="FY28" s="68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8"/>
      <c r="GN28" s="68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8"/>
      <c r="HC28" s="68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8"/>
      <c r="HR28" s="68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8"/>
      <c r="IG28" s="68"/>
      <c r="IH28" s="68"/>
      <c r="II28" s="68"/>
      <c r="IJ28" s="68"/>
    </row>
    <row r="29" s="1" customFormat="1" ht="22" customHeight="1" spans="1:244">
      <c r="A29" s="24"/>
      <c r="B29" s="58"/>
      <c r="C29" s="26" t="s">
        <v>48</v>
      </c>
      <c r="D29" s="27" t="s">
        <v>49</v>
      </c>
      <c r="E29" s="56">
        <v>500</v>
      </c>
      <c r="F29" s="57">
        <v>23</v>
      </c>
      <c r="G29" s="30">
        <f t="shared" si="2"/>
        <v>11500</v>
      </c>
      <c r="H29" s="30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8"/>
      <c r="CM29" s="68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8"/>
      <c r="DB29" s="68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8"/>
      <c r="DQ29" s="68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8"/>
      <c r="EF29" s="68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8"/>
      <c r="EU29" s="68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8"/>
      <c r="FJ29" s="68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8"/>
      <c r="FY29" s="68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8"/>
      <c r="GN29" s="68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8"/>
      <c r="HC29" s="68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8"/>
      <c r="HR29" s="68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8"/>
      <c r="IG29" s="68"/>
      <c r="IH29" s="68"/>
      <c r="II29" s="68"/>
      <c r="IJ29" s="68"/>
    </row>
    <row r="30" s="1" customFormat="1" ht="22" customHeight="1" spans="1:244">
      <c r="A30" s="24"/>
      <c r="B30" s="58"/>
      <c r="C30" s="26" t="s">
        <v>50</v>
      </c>
      <c r="D30" s="27" t="s">
        <v>51</v>
      </c>
      <c r="E30" s="56">
        <v>100</v>
      </c>
      <c r="F30" s="57">
        <v>20</v>
      </c>
      <c r="G30" s="30">
        <f t="shared" si="2"/>
        <v>2000</v>
      </c>
      <c r="H30" s="30" t="s">
        <v>52</v>
      </c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8"/>
      <c r="BX30" s="68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8"/>
      <c r="CM30" s="68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8"/>
      <c r="DB30" s="68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8"/>
      <c r="DQ30" s="68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8"/>
      <c r="EF30" s="68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8"/>
      <c r="EU30" s="68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8"/>
      <c r="FJ30" s="68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8"/>
      <c r="FY30" s="68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8"/>
      <c r="GN30" s="68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8"/>
      <c r="HC30" s="68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8"/>
      <c r="HR30" s="68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8"/>
      <c r="IG30" s="68"/>
      <c r="IH30" s="68"/>
      <c r="II30" s="68"/>
      <c r="IJ30" s="68"/>
    </row>
    <row r="31" s="1" customFormat="1" ht="22" customHeight="1" spans="1:244">
      <c r="A31" s="24"/>
      <c r="B31" s="58"/>
      <c r="C31" s="26" t="s">
        <v>50</v>
      </c>
      <c r="D31" s="27" t="s">
        <v>53</v>
      </c>
      <c r="E31" s="56">
        <v>1500</v>
      </c>
      <c r="F31" s="57">
        <v>2</v>
      </c>
      <c r="G31" s="30">
        <f t="shared" si="2"/>
        <v>3000</v>
      </c>
      <c r="H31" s="30" t="s">
        <v>54</v>
      </c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8"/>
      <c r="CM31" s="68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8"/>
      <c r="DB31" s="68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8"/>
      <c r="DQ31" s="68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8"/>
      <c r="EF31" s="68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8"/>
      <c r="EU31" s="68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8"/>
      <c r="FJ31" s="68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8"/>
      <c r="FY31" s="68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8"/>
      <c r="GN31" s="68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8"/>
      <c r="HC31" s="68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8"/>
      <c r="HR31" s="68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8"/>
      <c r="IG31" s="68"/>
      <c r="IH31" s="68"/>
      <c r="II31" s="68"/>
      <c r="IJ31" s="68"/>
    </row>
    <row r="32" s="1" customFormat="1" ht="22" customHeight="1" spans="1:244">
      <c r="A32" s="24"/>
      <c r="B32" s="59"/>
      <c r="C32" s="26" t="s">
        <v>50</v>
      </c>
      <c r="D32" s="27" t="s">
        <v>53</v>
      </c>
      <c r="E32" s="56">
        <v>108</v>
      </c>
      <c r="F32" s="57">
        <v>80</v>
      </c>
      <c r="G32" s="30">
        <f t="shared" si="2"/>
        <v>8640</v>
      </c>
      <c r="H32" s="30" t="s">
        <v>55</v>
      </c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8"/>
      <c r="CM32" s="68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8"/>
      <c r="DB32" s="68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8"/>
      <c r="DQ32" s="68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8"/>
      <c r="EF32" s="68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8"/>
      <c r="EU32" s="68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8"/>
      <c r="FJ32" s="68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8"/>
      <c r="FY32" s="68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8"/>
      <c r="GN32" s="68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8"/>
      <c r="HC32" s="68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8"/>
      <c r="HR32" s="68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8"/>
      <c r="IG32" s="68"/>
      <c r="IH32" s="68"/>
      <c r="II32" s="68"/>
      <c r="IJ32" s="68"/>
    </row>
    <row r="33" s="1" customFormat="1" ht="42" customHeight="1" spans="1:244">
      <c r="A33" s="60"/>
      <c r="B33" s="60"/>
      <c r="C33" s="61"/>
      <c r="D33" s="60"/>
      <c r="E33" s="62"/>
      <c r="F33" s="63" t="s">
        <v>56</v>
      </c>
      <c r="G33" s="64">
        <f>SUM(G7:G32)</f>
        <v>48729.14</v>
      </c>
      <c r="H33" s="65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</row>
    <row r="34" s="1" customFormat="1" ht="42" customHeight="1" spans="1:244">
      <c r="A34" s="60"/>
      <c r="B34" s="60"/>
      <c r="C34" s="61"/>
      <c r="D34" s="60"/>
      <c r="E34" s="62"/>
      <c r="F34" s="63" t="s">
        <v>57</v>
      </c>
      <c r="G34" s="66">
        <f>SUM(G33)*0.08</f>
        <v>3898.3312</v>
      </c>
      <c r="H34" s="65">
        <v>0.08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</row>
    <row r="35" s="1" customFormat="1" ht="42" customHeight="1" spans="1:244">
      <c r="A35" s="60"/>
      <c r="B35" s="60"/>
      <c r="C35" s="61"/>
      <c r="D35" s="60"/>
      <c r="E35" s="62"/>
      <c r="F35" s="63" t="s">
        <v>58</v>
      </c>
      <c r="G35" s="66">
        <f>SUM(G33+G34)*0.06</f>
        <v>3157.648272</v>
      </c>
      <c r="H35" s="65">
        <v>0.06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</row>
    <row r="36" ht="42" customHeight="1" spans="1:8">
      <c r="A36" s="60"/>
      <c r="B36" s="60"/>
      <c r="C36" s="61"/>
      <c r="D36" s="60"/>
      <c r="E36" s="62"/>
      <c r="F36" s="63" t="s">
        <v>59</v>
      </c>
      <c r="G36" s="66">
        <f>SUM(G33:G35)</f>
        <v>55785.119472</v>
      </c>
      <c r="H36" s="60"/>
    </row>
  </sheetData>
  <mergeCells count="17">
    <mergeCell ref="A1:H1"/>
    <mergeCell ref="A2:C2"/>
    <mergeCell ref="E2:F2"/>
    <mergeCell ref="G2:H2"/>
    <mergeCell ref="A3:C3"/>
    <mergeCell ref="D3:F3"/>
    <mergeCell ref="G3:H3"/>
    <mergeCell ref="A4:C4"/>
    <mergeCell ref="E4:F4"/>
    <mergeCell ref="G4:H4"/>
    <mergeCell ref="A5:D5"/>
    <mergeCell ref="E5:H5"/>
    <mergeCell ref="A6:C6"/>
    <mergeCell ref="A10:A27"/>
    <mergeCell ref="B10:B22"/>
    <mergeCell ref="B23:B27"/>
    <mergeCell ref="B28:B32"/>
  </mergeCells>
  <dataValidations count="1">
    <dataValidation showInputMessage="1" showErrorMessage="1" sqref="F18 F20"/>
  </dataValidations>
  <pageMargins left="0.75" right="0.75" top="1" bottom="1" header="0.5" footer="0.5"/>
  <pageSetup paperSize="9" scale="3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h191</dc:creator>
  <cp:lastModifiedBy>WPS_1602427184</cp:lastModifiedBy>
  <dcterms:created xsi:type="dcterms:W3CDTF">2023-03-10T08:20:00Z</dcterms:created>
  <dcterms:modified xsi:type="dcterms:W3CDTF">2024-06-11T01:05:20Z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C8C5DC9EBF084628B496A89A56EE4ABC_13</vt:lpwstr>
  </property>
</Properties>
</file>