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60"/>
  </bookViews>
  <sheets>
    <sheet name="微拜访工具结算单" sheetId="1" r:id="rId1"/>
  </sheets>
  <calcPr calcId="144525"/>
</workbook>
</file>

<file path=xl/sharedStrings.xml><?xml version="1.0" encoding="utf-8"?>
<sst xmlns="http://schemas.openxmlformats.org/spreadsheetml/2006/main" count="94" uniqueCount="73">
  <si>
    <t>上海麦田公共关系咨询有限公司
微拜访工具结算单</t>
  </si>
  <si>
    <t>二、微拜访工具</t>
  </si>
  <si>
    <t>项目</t>
  </si>
  <si>
    <t>描述</t>
  </si>
  <si>
    <t>数量</t>
  </si>
  <si>
    <t>单位</t>
  </si>
  <si>
    <t>单价</t>
  </si>
  <si>
    <t>总价</t>
  </si>
  <si>
    <t>硬件平台</t>
  </si>
  <si>
    <t>C2.2XLARGE16</t>
  </si>
  <si>
    <t>基础应用服务(不含视频服务)</t>
  </si>
  <si>
    <t>月</t>
  </si>
  <si>
    <t>其他</t>
  </si>
  <si>
    <t>包括访问加速CDN、宽带及存储等</t>
  </si>
  <si>
    <t>基础环境搭建</t>
  </si>
  <si>
    <t>定制按照以下需求的数据架构和环境</t>
  </si>
  <si>
    <t>人天</t>
  </si>
  <si>
    <t>Wecall基础版</t>
  </si>
  <si>
    <t>带邀约追踪链路的基础数据链系统</t>
  </si>
  <si>
    <t>产品包</t>
  </si>
  <si>
    <t>小计：</t>
  </si>
  <si>
    <t>创意与设计</t>
  </si>
  <si>
    <t>创意设计</t>
  </si>
  <si>
    <t>页面设计</t>
  </si>
  <si>
    <t>预计10页</t>
  </si>
  <si>
    <t>页</t>
  </si>
  <si>
    <t>定制开发部分（可选项）</t>
  </si>
  <si>
    <t>关系建立期需求定制</t>
  </si>
  <si>
    <t>发布招募任务</t>
  </si>
  <si>
    <t>人/天</t>
  </si>
  <si>
    <t>招募任务定向推送功能</t>
  </si>
  <si>
    <t>定向推送给特定代表或特定组织(例如华东大区代表)</t>
  </si>
  <si>
    <t>代表推送招募邀约给客户</t>
  </si>
  <si>
    <t>邀约二维码或邀请函定制开发</t>
  </si>
  <si>
    <t>触达期开发</t>
  </si>
  <si>
    <t>HCP标签管理</t>
  </si>
  <si>
    <t>代表客户修改和编译HCP身上的标签</t>
  </si>
  <si>
    <t>分型问卷功能</t>
  </si>
  <si>
    <t>含2套不超过15题的分型问卷定制开发</t>
  </si>
  <si>
    <t>影响期开发</t>
  </si>
  <si>
    <t>传达反馈数据链</t>
  </si>
  <si>
    <t>代表可以查看自己发出的邀约的浏览情况和接受情况</t>
  </si>
  <si>
    <t>持续运营期开发</t>
  </si>
  <si>
    <t>预约管理系统</t>
  </si>
  <si>
    <t>可以预约参会指标</t>
  </si>
  <si>
    <t>指标分配系统</t>
  </si>
  <si>
    <t>特定管理人员可以锁定会议指标给特定HCP</t>
  </si>
  <si>
    <t>HCP评分系统</t>
  </si>
  <si>
    <t>MICS可以对HCP进行多维度打分</t>
  </si>
  <si>
    <t>MICS可以浏览HCP历史评分</t>
  </si>
  <si>
    <t>MICS可以浏览HCP历史参会情况及标签</t>
  </si>
  <si>
    <t>管理端</t>
  </si>
  <si>
    <t>管理和维护MICS数据</t>
  </si>
  <si>
    <t>可新增、停用账户</t>
  </si>
  <si>
    <t>会议发起</t>
  </si>
  <si>
    <t>新增会议</t>
  </si>
  <si>
    <t>会议邀约</t>
  </si>
  <si>
    <t>定向邀约HCP或推送邀约给MICS</t>
  </si>
  <si>
    <t>会议管理</t>
  </si>
  <si>
    <t>查询和管理会议的受邀情况</t>
  </si>
  <si>
    <t>支持与运维</t>
  </si>
  <si>
    <t>IT Supplies</t>
  </si>
  <si>
    <t>1年维护</t>
  </si>
  <si>
    <t xml:space="preserve">包括日常维护，升级、故障处理以及容灾 </t>
  </si>
  <si>
    <t>Service</t>
  </si>
  <si>
    <t>5x8支持服务</t>
  </si>
  <si>
    <t>对用户提供的软件使用帮助和远程支援服务 首年到期后为合同金额的15%</t>
  </si>
  <si>
    <t>次</t>
  </si>
  <si>
    <t>服务器搭建及部署</t>
  </si>
  <si>
    <t>文档撰写及修改</t>
  </si>
  <si>
    <t>Total：</t>
  </si>
  <si>
    <t>税（6%）</t>
  </si>
  <si>
    <t>最终报价：</t>
  </si>
</sst>
</file>

<file path=xl/styles.xml><?xml version="1.0" encoding="utf-8"?>
<styleSheet xmlns="http://schemas.openxmlformats.org/spreadsheetml/2006/main">
  <numFmts count="8">
    <numFmt numFmtId="176" formatCode="0.00_ "/>
    <numFmt numFmtId="43" formatCode="_ * #,##0.00_ ;_ * \-#,##0.00_ ;_ * &quot;-&quot;??_ ;_ @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  <numFmt numFmtId="179" formatCode="#,##0.00_);[Red]\(#,##0.00\)"/>
  </numFmts>
  <fonts count="32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4"/>
      <name val="宋体"/>
      <charset val="134"/>
    </font>
    <font>
      <b/>
      <sz val="18"/>
      <color theme="5" tint="0.599993896298105"/>
      <name val="微软雅黑"/>
      <charset val="134"/>
    </font>
    <font>
      <b/>
      <sz val="10"/>
      <color theme="0"/>
      <name val="微软雅黑"/>
      <charset val="134"/>
    </font>
    <font>
      <sz val="11"/>
      <name val="微软雅黑"/>
      <charset val="134"/>
    </font>
    <font>
      <sz val="10"/>
      <color theme="1" tint="0.149998474074526"/>
      <name val="微软雅黑"/>
      <charset val="134"/>
    </font>
    <font>
      <sz val="9"/>
      <name val="微软雅黑"/>
      <charset val="134"/>
    </font>
    <font>
      <b/>
      <sz val="12"/>
      <color theme="0"/>
      <name val="微软雅黑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34444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7B85"/>
        <bgColor indexed="64"/>
      </patternFill>
    </fill>
    <fill>
      <patternFill patternType="solid">
        <fgColor rgb="FFCEE0E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7" borderId="13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4">
    <xf numFmtId="0" fontId="0" fillId="0" borderId="0" xfId="0"/>
    <xf numFmtId="0" fontId="1" fillId="0" borderId="0" xfId="0" applyFont="1" applyBorder="1" applyAlignment="1" applyProtection="1">
      <protection locked="0" hidden="1"/>
    </xf>
    <xf numFmtId="0" fontId="2" fillId="0" borderId="0" xfId="0" applyFont="1"/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/>
    <xf numFmtId="0" fontId="0" fillId="0" borderId="0" xfId="0" applyAlignment="1">
      <alignment horizontal="center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4" borderId="0" xfId="0" applyFont="1" applyFill="1" applyBorder="1" applyAlignment="1" applyProtection="1">
      <protection locked="0"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Alignment="1" applyProtection="1">
      <alignment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/>
    <xf numFmtId="0" fontId="2" fillId="4" borderId="1" xfId="0" applyFont="1" applyFill="1" applyBorder="1" applyAlignment="1" applyProtection="1">
      <alignment horizontal="left" vertical="center"/>
      <protection hidden="1"/>
    </xf>
    <xf numFmtId="0" fontId="2" fillId="4" borderId="2" xfId="0" applyFont="1" applyFill="1" applyBorder="1" applyAlignment="1" applyProtection="1">
      <alignment horizontal="left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0" fontId="2" fillId="4" borderId="1" xfId="0" applyNumberFormat="1" applyFont="1" applyFill="1" applyBorder="1" applyAlignment="1" applyProtection="1">
      <alignment horizontal="center" vertical="center"/>
      <protection hidden="1"/>
    </xf>
    <xf numFmtId="177" fontId="2" fillId="4" borderId="1" xfId="0" applyNumberFormat="1" applyFont="1" applyFill="1" applyBorder="1" applyAlignment="1" applyProtection="1">
      <alignment vertical="center"/>
      <protection hidden="1"/>
    </xf>
    <xf numFmtId="176" fontId="2" fillId="4" borderId="1" xfId="0" applyNumberFormat="1" applyFont="1" applyFill="1" applyBorder="1" applyAlignment="1" applyProtection="1">
      <alignment vertical="center"/>
      <protection hidden="1"/>
    </xf>
    <xf numFmtId="0" fontId="2" fillId="4" borderId="3" xfId="0" applyFont="1" applyFill="1" applyBorder="1" applyAlignment="1" applyProtection="1">
      <alignment horizontal="left" vertical="center"/>
      <protection hidden="1"/>
    </xf>
    <xf numFmtId="0" fontId="2" fillId="4" borderId="0" xfId="0" applyFont="1" applyFill="1" applyAlignment="1" applyProtection="1">
      <alignment vertical="center"/>
      <protection locked="0" hidden="1"/>
    </xf>
    <xf numFmtId="0" fontId="6" fillId="4" borderId="2" xfId="0" applyFont="1" applyFill="1" applyBorder="1" applyAlignment="1" applyProtection="1">
      <alignment horizontal="right" vertical="center"/>
      <protection hidden="1"/>
    </xf>
    <xf numFmtId="0" fontId="6" fillId="4" borderId="4" xfId="0" applyFont="1" applyFill="1" applyBorder="1" applyAlignment="1" applyProtection="1">
      <alignment horizontal="right" vertical="center"/>
      <protection hidden="1"/>
    </xf>
    <xf numFmtId="0" fontId="6" fillId="4" borderId="3" xfId="0" applyFont="1" applyFill="1" applyBorder="1" applyAlignment="1" applyProtection="1">
      <alignment horizontal="right" vertical="center"/>
      <protection hidden="1"/>
    </xf>
    <xf numFmtId="176" fontId="6" fillId="4" borderId="1" xfId="0" applyNumberFormat="1" applyFont="1" applyFill="1" applyBorder="1" applyAlignment="1" applyProtection="1">
      <alignment vertical="center"/>
      <protection hidden="1"/>
    </xf>
    <xf numFmtId="0" fontId="1" fillId="6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0" fontId="2" fillId="4" borderId="1" xfId="0" applyFont="1" applyFill="1" applyBorder="1" applyAlignment="1" applyProtection="1">
      <alignment vertical="center"/>
      <protection hidden="1"/>
    </xf>
    <xf numFmtId="178" fontId="2" fillId="4" borderId="1" xfId="0" applyNumberFormat="1" applyFont="1" applyFill="1" applyBorder="1" applyAlignment="1" applyProtection="1">
      <alignment vertical="center"/>
      <protection hidden="1"/>
    </xf>
    <xf numFmtId="0" fontId="7" fillId="0" borderId="1" xfId="49" applyFont="1" applyFill="1" applyBorder="1" applyAlignment="1">
      <alignment horizontal="left" vertical="center"/>
    </xf>
    <xf numFmtId="0" fontId="7" fillId="0" borderId="2" xfId="49" applyFont="1" applyFill="1" applyBorder="1" applyAlignment="1">
      <alignment horizontal="left" vertical="center"/>
    </xf>
    <xf numFmtId="0" fontId="7" fillId="0" borderId="3" xfId="49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vertical="center"/>
    </xf>
    <xf numFmtId="179" fontId="7" fillId="0" borderId="1" xfId="49" applyNumberFormat="1" applyFont="1" applyBorder="1" applyAlignment="1">
      <alignment vertical="center"/>
    </xf>
    <xf numFmtId="0" fontId="8" fillId="4" borderId="1" xfId="0" applyFont="1" applyFill="1" applyBorder="1" applyAlignment="1" applyProtection="1">
      <alignment horizontal="left" vertical="center"/>
      <protection hidden="1"/>
    </xf>
    <xf numFmtId="0" fontId="8" fillId="4" borderId="2" xfId="0" applyFont="1" applyFill="1" applyBorder="1" applyAlignment="1" applyProtection="1">
      <alignment horizontal="left" vertical="center"/>
      <protection hidden="1"/>
    </xf>
    <xf numFmtId="0" fontId="8" fillId="4" borderId="2" xfId="0" applyFont="1" applyFill="1" applyBorder="1" applyAlignment="1" applyProtection="1">
      <alignment vertical="center"/>
      <protection hidden="1"/>
    </xf>
    <xf numFmtId="0" fontId="8" fillId="4" borderId="1" xfId="0" applyNumberFormat="1" applyFont="1" applyFill="1" applyBorder="1" applyAlignment="1" applyProtection="1">
      <alignment horizontal="center" vertical="center"/>
      <protection hidden="1"/>
    </xf>
    <xf numFmtId="178" fontId="8" fillId="4" borderId="1" xfId="0" applyNumberFormat="1" applyFont="1" applyFill="1" applyBorder="1" applyAlignment="1" applyProtection="1">
      <alignment horizontal="center" vertical="center"/>
      <protection hidden="1"/>
    </xf>
    <xf numFmtId="178" fontId="8" fillId="4" borderId="1" xfId="0" applyNumberFormat="1" applyFont="1" applyFill="1" applyBorder="1" applyAlignment="1" applyProtection="1">
      <alignment vertical="center"/>
      <protection hidden="1"/>
    </xf>
    <xf numFmtId="0" fontId="8" fillId="4" borderId="2" xfId="0" applyFont="1" applyFill="1" applyBorder="1" applyAlignment="1" applyProtection="1">
      <alignment horizontal="right" vertical="center"/>
      <protection hidden="1"/>
    </xf>
    <xf numFmtId="0" fontId="8" fillId="4" borderId="4" xfId="0" applyFont="1" applyFill="1" applyBorder="1" applyAlignment="1" applyProtection="1">
      <alignment horizontal="right" vertical="center"/>
      <protection hidden="1"/>
    </xf>
    <xf numFmtId="0" fontId="8" fillId="4" borderId="3" xfId="0" applyFont="1" applyFill="1" applyBorder="1" applyAlignment="1" applyProtection="1">
      <alignment horizontal="right" vertical="center"/>
      <protection hidden="1"/>
    </xf>
    <xf numFmtId="176" fontId="8" fillId="4" borderId="1" xfId="0" applyNumberFormat="1" applyFont="1" applyFill="1" applyBorder="1" applyAlignment="1" applyProtection="1">
      <alignment vertical="center"/>
      <protection hidden="1"/>
    </xf>
    <xf numFmtId="0" fontId="9" fillId="5" borderId="5" xfId="0" applyFont="1" applyFill="1" applyBorder="1" applyAlignment="1" applyProtection="1">
      <alignment horizontal="right" vertical="center" wrapText="1"/>
      <protection hidden="1"/>
    </xf>
    <xf numFmtId="0" fontId="9" fillId="5" borderId="6" xfId="0" applyFont="1" applyFill="1" applyBorder="1" applyAlignment="1" applyProtection="1">
      <alignment horizontal="right" vertical="center" wrapText="1"/>
      <protection hidden="1"/>
    </xf>
    <xf numFmtId="176" fontId="9" fillId="5" borderId="1" xfId="0" applyNumberFormat="1" applyFont="1" applyFill="1" applyBorder="1" applyAlignment="1" applyProtection="1">
      <alignment vertical="center" wrapText="1"/>
      <protection hidden="1"/>
    </xf>
    <xf numFmtId="0" fontId="2" fillId="0" borderId="0" xfId="0" applyFont="1" applyProtection="1">
      <protection locked="0" hidden="1"/>
    </xf>
    <xf numFmtId="0" fontId="10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DW39"/>
  <sheetViews>
    <sheetView showGridLines="0" tabSelected="1" zoomScale="85" zoomScaleNormal="85" workbookViewId="0">
      <selection activeCell="C29" sqref="C29"/>
    </sheetView>
  </sheetViews>
  <sheetFormatPr defaultColWidth="9" defaultRowHeight="15.6"/>
  <cols>
    <col min="2" max="2" width="29.125" customWidth="1"/>
    <col min="3" max="3" width="39.625" customWidth="1"/>
    <col min="4" max="4" width="59.125" customWidth="1"/>
    <col min="5" max="5" width="9.125" customWidth="1"/>
    <col min="6" max="6" width="9" style="5"/>
    <col min="7" max="7" width="11.5" customWidth="1"/>
    <col min="8" max="8" width="15.25" customWidth="1"/>
    <col min="9" max="9" width="17" customWidth="1"/>
  </cols>
  <sheetData>
    <row r="2" ht="56.25" customHeight="1" spans="2:8">
      <c r="B2" s="6" t="s">
        <v>0</v>
      </c>
      <c r="C2" s="6"/>
      <c r="D2" s="6"/>
      <c r="E2" s="6"/>
      <c r="F2" s="6"/>
      <c r="G2" s="6"/>
      <c r="H2" s="6"/>
    </row>
    <row r="3" ht="0.75" customHeight="1" spans="2:8">
      <c r="B3" s="7"/>
      <c r="C3" s="7"/>
      <c r="D3" s="7"/>
      <c r="E3" s="7"/>
      <c r="F3" s="8"/>
      <c r="G3" s="7"/>
      <c r="H3" s="7"/>
    </row>
    <row r="4" s="1" customFormat="1" ht="24.75" customHeight="1" spans="1:8">
      <c r="A4" s="9"/>
      <c r="B4" s="10" t="s">
        <v>1</v>
      </c>
      <c r="C4" s="10"/>
      <c r="D4" s="11"/>
      <c r="E4" s="11"/>
      <c r="F4" s="12"/>
      <c r="G4" s="11"/>
      <c r="H4" s="13"/>
    </row>
    <row r="5" s="1" customFormat="1" ht="24.75" customHeight="1" spans="1:8">
      <c r="A5" s="9"/>
      <c r="B5" s="14" t="s">
        <v>2</v>
      </c>
      <c r="C5" s="14" t="s">
        <v>3</v>
      </c>
      <c r="D5" s="14"/>
      <c r="E5" s="15" t="s">
        <v>4</v>
      </c>
      <c r="F5" s="15" t="s">
        <v>5</v>
      </c>
      <c r="G5" s="15" t="s">
        <v>6</v>
      </c>
      <c r="H5" s="15" t="s">
        <v>7</v>
      </c>
    </row>
    <row r="6" s="2" customFormat="1" ht="15" spans="1:16351">
      <c r="A6" s="16"/>
      <c r="B6" s="17" t="s">
        <v>8</v>
      </c>
      <c r="C6" s="18" t="s">
        <v>9</v>
      </c>
      <c r="D6" s="19" t="s">
        <v>10</v>
      </c>
      <c r="E6" s="20">
        <v>12</v>
      </c>
      <c r="F6" s="20" t="s">
        <v>11</v>
      </c>
      <c r="G6" s="21">
        <v>1200</v>
      </c>
      <c r="H6" s="22">
        <f>E6*G6</f>
        <v>14400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XDW6" s="53"/>
    </row>
    <row r="7" s="2" customFormat="1" ht="15" spans="1:16351">
      <c r="A7" s="16"/>
      <c r="B7" s="17"/>
      <c r="C7" s="18" t="s">
        <v>12</v>
      </c>
      <c r="D7" s="19" t="s">
        <v>13</v>
      </c>
      <c r="E7" s="20">
        <v>12</v>
      </c>
      <c r="F7" s="20" t="s">
        <v>11</v>
      </c>
      <c r="G7" s="21">
        <v>600</v>
      </c>
      <c r="H7" s="22">
        <f>E7*G7</f>
        <v>7200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XDW7" s="53"/>
    </row>
    <row r="8" s="2" customFormat="1" ht="15" spans="1:16351">
      <c r="A8" s="16"/>
      <c r="B8" s="18" t="s">
        <v>14</v>
      </c>
      <c r="C8" s="18" t="s">
        <v>15</v>
      </c>
      <c r="D8" s="23"/>
      <c r="E8" s="20">
        <v>5</v>
      </c>
      <c r="F8" s="20" t="s">
        <v>16</v>
      </c>
      <c r="G8" s="21">
        <v>1098</v>
      </c>
      <c r="H8" s="22">
        <f>G8*E8</f>
        <v>5490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XDW8" s="53"/>
    </row>
    <row r="9" s="2" customFormat="1" ht="15" spans="1:16351">
      <c r="A9" s="16"/>
      <c r="B9" s="18" t="s">
        <v>17</v>
      </c>
      <c r="C9" s="18" t="s">
        <v>18</v>
      </c>
      <c r="D9" s="23"/>
      <c r="E9" s="20">
        <v>1</v>
      </c>
      <c r="F9" s="20" t="s">
        <v>19</v>
      </c>
      <c r="G9" s="21">
        <v>40000</v>
      </c>
      <c r="H9" s="22">
        <f>G9*E9</f>
        <v>40000</v>
      </c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XDW9" s="53"/>
    </row>
    <row r="10" s="3" customFormat="1" ht="15" customHeight="1" spans="1:8">
      <c r="A10" s="24"/>
      <c r="B10" s="25" t="s">
        <v>20</v>
      </c>
      <c r="C10" s="26"/>
      <c r="D10" s="26"/>
      <c r="E10" s="26"/>
      <c r="F10" s="26"/>
      <c r="G10" s="27"/>
      <c r="H10" s="28">
        <f>SUM(H6:H9)</f>
        <v>67090</v>
      </c>
    </row>
    <row r="11" s="3" customFormat="1" ht="15" customHeight="1" spans="1:8">
      <c r="A11" s="24"/>
      <c r="B11" s="29" t="s">
        <v>21</v>
      </c>
      <c r="C11" s="29"/>
      <c r="D11" s="29"/>
      <c r="E11" s="29"/>
      <c r="F11" s="29"/>
      <c r="G11" s="29"/>
      <c r="H11" s="29"/>
    </row>
    <row r="12" s="3" customFormat="1" ht="15" customHeight="1" spans="1:8">
      <c r="A12" s="24"/>
      <c r="B12" s="30" t="s">
        <v>22</v>
      </c>
      <c r="C12" s="17" t="s">
        <v>23</v>
      </c>
      <c r="D12" s="31" t="s">
        <v>24</v>
      </c>
      <c r="E12" s="20">
        <v>10</v>
      </c>
      <c r="F12" s="20" t="s">
        <v>25</v>
      </c>
      <c r="G12" s="32">
        <v>800</v>
      </c>
      <c r="H12" s="22">
        <f>E12*G12</f>
        <v>8000</v>
      </c>
    </row>
    <row r="13" s="3" customFormat="1" ht="15" customHeight="1" spans="1:8">
      <c r="A13" s="24"/>
      <c r="B13" s="25" t="s">
        <v>20</v>
      </c>
      <c r="C13" s="26"/>
      <c r="D13" s="26"/>
      <c r="E13" s="26"/>
      <c r="F13" s="26"/>
      <c r="G13" s="27"/>
      <c r="H13" s="28">
        <f>SUM(H12:H12)</f>
        <v>8000</v>
      </c>
    </row>
    <row r="14" s="3" customFormat="1" ht="15" customHeight="1" spans="1:8">
      <c r="A14" s="24"/>
      <c r="B14" s="29" t="s">
        <v>26</v>
      </c>
      <c r="C14" s="29"/>
      <c r="D14" s="29"/>
      <c r="E14" s="29"/>
      <c r="F14" s="29"/>
      <c r="G14" s="29"/>
      <c r="H14" s="29"/>
    </row>
    <row r="15" s="3" customFormat="1" ht="15" spans="1:8">
      <c r="A15" s="24"/>
      <c r="B15" s="33" t="s">
        <v>27</v>
      </c>
      <c r="C15" s="34" t="s">
        <v>28</v>
      </c>
      <c r="D15" s="35"/>
      <c r="E15" s="36">
        <v>3</v>
      </c>
      <c r="F15" s="36" t="s">
        <v>29</v>
      </c>
      <c r="G15" s="37">
        <v>1098</v>
      </c>
      <c r="H15" s="38">
        <f>G15*E15</f>
        <v>3294</v>
      </c>
    </row>
    <row r="16" s="3" customFormat="1" ht="15" spans="1:8">
      <c r="A16" s="24"/>
      <c r="B16" s="33"/>
      <c r="C16" s="37" t="s">
        <v>30</v>
      </c>
      <c r="D16" s="37" t="s">
        <v>31</v>
      </c>
      <c r="E16" s="36">
        <v>4</v>
      </c>
      <c r="F16" s="36" t="s">
        <v>29</v>
      </c>
      <c r="G16" s="37">
        <v>1098</v>
      </c>
      <c r="H16" s="38">
        <f>G16*E16</f>
        <v>4392</v>
      </c>
    </row>
    <row r="17" s="3" customFormat="1" ht="15" spans="1:8">
      <c r="A17" s="24"/>
      <c r="B17" s="33"/>
      <c r="C17" s="37" t="s">
        <v>32</v>
      </c>
      <c r="D17" s="37" t="s">
        <v>33</v>
      </c>
      <c r="E17" s="36">
        <v>5</v>
      </c>
      <c r="F17" s="36" t="s">
        <v>29</v>
      </c>
      <c r="G17" s="37">
        <v>1098</v>
      </c>
      <c r="H17" s="38">
        <f>G17*E17</f>
        <v>5490</v>
      </c>
    </row>
    <row r="18" s="3" customFormat="1" ht="15" spans="1:8">
      <c r="A18" s="24"/>
      <c r="B18" s="33" t="s">
        <v>34</v>
      </c>
      <c r="C18" s="37" t="s">
        <v>35</v>
      </c>
      <c r="D18" s="37" t="s">
        <v>36</v>
      </c>
      <c r="E18" s="36">
        <v>4</v>
      </c>
      <c r="F18" s="36" t="s">
        <v>29</v>
      </c>
      <c r="G18" s="37">
        <v>1098</v>
      </c>
      <c r="H18" s="38">
        <f t="shared" ref="H18:H29" si="0">G18*E18</f>
        <v>4392</v>
      </c>
    </row>
    <row r="19" s="3" customFormat="1" ht="15" spans="1:8">
      <c r="A19" s="24"/>
      <c r="B19" s="33"/>
      <c r="C19" s="37" t="s">
        <v>37</v>
      </c>
      <c r="D19" s="37" t="s">
        <v>38</v>
      </c>
      <c r="E19" s="36">
        <v>8</v>
      </c>
      <c r="F19" s="36" t="s">
        <v>29</v>
      </c>
      <c r="G19" s="37">
        <v>1098</v>
      </c>
      <c r="H19" s="38">
        <f t="shared" si="0"/>
        <v>8784</v>
      </c>
    </row>
    <row r="20" s="3" customFormat="1" ht="15" spans="1:8">
      <c r="A20" s="24"/>
      <c r="B20" s="33" t="s">
        <v>39</v>
      </c>
      <c r="C20" s="37" t="s">
        <v>40</v>
      </c>
      <c r="D20" s="37" t="s">
        <v>41</v>
      </c>
      <c r="E20" s="36">
        <v>5</v>
      </c>
      <c r="F20" s="36" t="s">
        <v>29</v>
      </c>
      <c r="G20" s="37">
        <v>1098</v>
      </c>
      <c r="H20" s="38">
        <f t="shared" si="0"/>
        <v>5490</v>
      </c>
    </row>
    <row r="21" s="3" customFormat="1" ht="15" spans="1:8">
      <c r="A21" s="24"/>
      <c r="B21" s="33" t="s">
        <v>42</v>
      </c>
      <c r="C21" s="37" t="s">
        <v>43</v>
      </c>
      <c r="D21" s="37" t="s">
        <v>44</v>
      </c>
      <c r="E21" s="36">
        <v>4</v>
      </c>
      <c r="F21" s="36" t="s">
        <v>29</v>
      </c>
      <c r="G21" s="37">
        <v>1098</v>
      </c>
      <c r="H21" s="38">
        <f t="shared" si="0"/>
        <v>4392</v>
      </c>
    </row>
    <row r="22" s="3" customFormat="1" ht="15" spans="1:8">
      <c r="A22" s="24"/>
      <c r="B22" s="33"/>
      <c r="C22" s="37" t="s">
        <v>45</v>
      </c>
      <c r="D22" s="37" t="s">
        <v>46</v>
      </c>
      <c r="E22" s="36">
        <v>5</v>
      </c>
      <c r="F22" s="36" t="s">
        <v>29</v>
      </c>
      <c r="G22" s="37">
        <v>1098</v>
      </c>
      <c r="H22" s="38">
        <f t="shared" si="0"/>
        <v>5490</v>
      </c>
    </row>
    <row r="23" s="3" customFormat="1" ht="15" spans="1:8">
      <c r="A23" s="24"/>
      <c r="B23" s="33"/>
      <c r="C23" s="37" t="s">
        <v>47</v>
      </c>
      <c r="D23" s="37" t="s">
        <v>48</v>
      </c>
      <c r="E23" s="36">
        <v>2</v>
      </c>
      <c r="F23" s="36" t="s">
        <v>29</v>
      </c>
      <c r="G23" s="37">
        <v>1098</v>
      </c>
      <c r="H23" s="38">
        <f t="shared" si="0"/>
        <v>2196</v>
      </c>
    </row>
    <row r="24" s="3" customFormat="1" ht="15" spans="1:8">
      <c r="A24" s="24"/>
      <c r="B24" s="33"/>
      <c r="C24" s="34" t="s">
        <v>49</v>
      </c>
      <c r="D24" s="35"/>
      <c r="E24" s="36">
        <v>3</v>
      </c>
      <c r="F24" s="36" t="s">
        <v>29</v>
      </c>
      <c r="G24" s="37">
        <v>1098</v>
      </c>
      <c r="H24" s="38">
        <f t="shared" si="0"/>
        <v>3294</v>
      </c>
    </row>
    <row r="25" s="3" customFormat="1" ht="15" spans="1:8">
      <c r="A25" s="24"/>
      <c r="B25" s="33"/>
      <c r="C25" s="34" t="s">
        <v>50</v>
      </c>
      <c r="D25" s="35"/>
      <c r="E25" s="36">
        <v>4</v>
      </c>
      <c r="F25" s="36" t="s">
        <v>29</v>
      </c>
      <c r="G25" s="37">
        <v>1098</v>
      </c>
      <c r="H25" s="38">
        <f t="shared" si="0"/>
        <v>4392</v>
      </c>
    </row>
    <row r="26" s="3" customFormat="1" ht="15" spans="1:8">
      <c r="A26" s="24"/>
      <c r="B26" s="33" t="s">
        <v>51</v>
      </c>
      <c r="C26" s="37" t="s">
        <v>52</v>
      </c>
      <c r="D26" s="37" t="s">
        <v>53</v>
      </c>
      <c r="E26" s="36">
        <v>4</v>
      </c>
      <c r="F26" s="36" t="s">
        <v>29</v>
      </c>
      <c r="G26" s="37">
        <v>1098</v>
      </c>
      <c r="H26" s="38">
        <f t="shared" si="0"/>
        <v>4392</v>
      </c>
    </row>
    <row r="27" s="3" customFormat="1" ht="15" spans="1:8">
      <c r="A27" s="24"/>
      <c r="B27" s="33"/>
      <c r="C27" s="37" t="s">
        <v>54</v>
      </c>
      <c r="D27" s="37" t="s">
        <v>55</v>
      </c>
      <c r="E27" s="36">
        <v>5</v>
      </c>
      <c r="F27" s="36" t="s">
        <v>29</v>
      </c>
      <c r="G27" s="37">
        <v>1098</v>
      </c>
      <c r="H27" s="38">
        <f t="shared" si="0"/>
        <v>5490</v>
      </c>
    </row>
    <row r="28" s="3" customFormat="1" ht="15" spans="1:8">
      <c r="A28" s="24"/>
      <c r="B28" s="33"/>
      <c r="C28" s="37" t="s">
        <v>56</v>
      </c>
      <c r="D28" s="37" t="s">
        <v>57</v>
      </c>
      <c r="E28" s="36">
        <v>6</v>
      </c>
      <c r="F28" s="36" t="s">
        <v>29</v>
      </c>
      <c r="G28" s="37">
        <v>1098</v>
      </c>
      <c r="H28" s="38">
        <f t="shared" si="0"/>
        <v>6588</v>
      </c>
    </row>
    <row r="29" s="3" customFormat="1" ht="15" spans="1:8">
      <c r="A29" s="24"/>
      <c r="B29" s="33"/>
      <c r="C29" s="37" t="s">
        <v>58</v>
      </c>
      <c r="D29" s="37" t="s">
        <v>59</v>
      </c>
      <c r="E29" s="36">
        <v>6</v>
      </c>
      <c r="F29" s="36" t="s">
        <v>29</v>
      </c>
      <c r="G29" s="37">
        <v>1098</v>
      </c>
      <c r="H29" s="38">
        <f t="shared" si="0"/>
        <v>6588</v>
      </c>
    </row>
    <row r="30" s="3" customFormat="1" ht="15" customHeight="1" spans="1:8">
      <c r="A30" s="24"/>
      <c r="B30" s="25" t="s">
        <v>20</v>
      </c>
      <c r="C30" s="26"/>
      <c r="D30" s="26"/>
      <c r="E30" s="26"/>
      <c r="F30" s="26"/>
      <c r="G30" s="27"/>
      <c r="H30" s="28">
        <f>SUM(H15:H29)</f>
        <v>74664</v>
      </c>
    </row>
    <row r="31" s="3" customFormat="1" ht="19.5" customHeight="1" spans="1:8">
      <c r="A31" s="24"/>
      <c r="B31" s="29" t="s">
        <v>60</v>
      </c>
      <c r="C31" s="29"/>
      <c r="D31" s="29"/>
      <c r="E31" s="29"/>
      <c r="F31" s="29"/>
      <c r="G31" s="29"/>
      <c r="H31" s="29"/>
    </row>
    <row r="32" s="3" customFormat="1" ht="15" spans="1:8">
      <c r="A32" s="24"/>
      <c r="B32" s="39" t="s">
        <v>61</v>
      </c>
      <c r="C32" s="40" t="s">
        <v>62</v>
      </c>
      <c r="D32" s="41" t="s">
        <v>63</v>
      </c>
      <c r="E32" s="42">
        <v>12</v>
      </c>
      <c r="F32" s="43" t="s">
        <v>11</v>
      </c>
      <c r="G32" s="44">
        <v>600</v>
      </c>
      <c r="H32" s="44">
        <f t="shared" ref="H32:H34" si="1">E32*G32</f>
        <v>7200</v>
      </c>
    </row>
    <row r="33" s="3" customFormat="1" ht="15" spans="1:8">
      <c r="A33" s="24"/>
      <c r="B33" s="39" t="s">
        <v>64</v>
      </c>
      <c r="C33" s="40" t="s">
        <v>65</v>
      </c>
      <c r="D33" s="41" t="s">
        <v>66</v>
      </c>
      <c r="E33" s="42">
        <v>12</v>
      </c>
      <c r="F33" s="43" t="s">
        <v>67</v>
      </c>
      <c r="G33" s="44">
        <v>500</v>
      </c>
      <c r="H33" s="44">
        <f t="shared" si="1"/>
        <v>6000</v>
      </c>
    </row>
    <row r="34" s="3" customFormat="1" ht="15" spans="1:8">
      <c r="A34" s="24"/>
      <c r="B34" s="39"/>
      <c r="C34" s="40" t="s">
        <v>68</v>
      </c>
      <c r="D34" s="41"/>
      <c r="E34" s="42">
        <v>1</v>
      </c>
      <c r="F34" s="43" t="s">
        <v>67</v>
      </c>
      <c r="G34" s="44">
        <v>3000</v>
      </c>
      <c r="H34" s="44">
        <f t="shared" si="1"/>
        <v>3000</v>
      </c>
    </row>
    <row r="35" s="3" customFormat="1" ht="15" spans="1:8">
      <c r="A35" s="24"/>
      <c r="B35" s="39"/>
      <c r="C35" s="40" t="s">
        <v>69</v>
      </c>
      <c r="D35" s="41"/>
      <c r="E35" s="42">
        <v>1</v>
      </c>
      <c r="F35" s="43" t="s">
        <v>67</v>
      </c>
      <c r="G35" s="44">
        <v>2000</v>
      </c>
      <c r="H35" s="44">
        <v>0</v>
      </c>
    </row>
    <row r="36" s="3" customFormat="1" ht="15" customHeight="1" spans="1:8">
      <c r="A36" s="24"/>
      <c r="B36" s="45" t="s">
        <v>20</v>
      </c>
      <c r="C36" s="46"/>
      <c r="D36" s="46"/>
      <c r="E36" s="46"/>
      <c r="F36" s="46"/>
      <c r="G36" s="47"/>
      <c r="H36" s="48">
        <f>SUM(H32:H35)</f>
        <v>16200</v>
      </c>
    </row>
    <row r="37" s="4" customFormat="1" ht="17.4" spans="2:8">
      <c r="B37" s="49" t="s">
        <v>70</v>
      </c>
      <c r="C37" s="50"/>
      <c r="D37" s="50"/>
      <c r="E37" s="50"/>
      <c r="F37" s="50"/>
      <c r="G37" s="50"/>
      <c r="H37" s="51">
        <f>H10+H13+H30+H36</f>
        <v>165954</v>
      </c>
    </row>
    <row r="38" s="4" customFormat="1" ht="17.4" spans="2:8">
      <c r="B38" s="49" t="s">
        <v>71</v>
      </c>
      <c r="C38" s="50"/>
      <c r="D38" s="50"/>
      <c r="E38" s="50"/>
      <c r="F38" s="50"/>
      <c r="G38" s="50"/>
      <c r="H38" s="51">
        <f>H37*6%</f>
        <v>9957.24</v>
      </c>
    </row>
    <row r="39" s="4" customFormat="1" ht="17.4" spans="2:8">
      <c r="B39" s="49" t="s">
        <v>72</v>
      </c>
      <c r="C39" s="50"/>
      <c r="D39" s="50"/>
      <c r="E39" s="50"/>
      <c r="F39" s="50"/>
      <c r="G39" s="50"/>
      <c r="H39" s="51">
        <f>H37+H38</f>
        <v>175911.24</v>
      </c>
    </row>
  </sheetData>
  <mergeCells count="22">
    <mergeCell ref="B2:H2"/>
    <mergeCell ref="C8:D8"/>
    <mergeCell ref="C9:D9"/>
    <mergeCell ref="B10:G10"/>
    <mergeCell ref="B11:H11"/>
    <mergeCell ref="B13:G13"/>
    <mergeCell ref="B14:H14"/>
    <mergeCell ref="C15:D15"/>
    <mergeCell ref="C24:D24"/>
    <mergeCell ref="C25:D25"/>
    <mergeCell ref="B30:G30"/>
    <mergeCell ref="B31:H31"/>
    <mergeCell ref="B36:G36"/>
    <mergeCell ref="B37:G37"/>
    <mergeCell ref="B38:G38"/>
    <mergeCell ref="B39:G39"/>
    <mergeCell ref="B6:B7"/>
    <mergeCell ref="B15:B17"/>
    <mergeCell ref="B18:B19"/>
    <mergeCell ref="B21:B25"/>
    <mergeCell ref="B26:B29"/>
    <mergeCell ref="B33:B35"/>
  </mergeCells>
  <dataValidations count="2">
    <dataValidation type="list" allowBlank="1" showInputMessage="1" sqref="B14 B31 B11:B12" showDropDown="1">
      <formula1>产品类别</formula1>
    </dataValidation>
    <dataValidation allowBlank="1" showInputMessage="1" showErrorMessage="1" sqref="C7:D7 C32:D3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微拜访工具结算单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凯文</cp:lastModifiedBy>
  <dcterms:created xsi:type="dcterms:W3CDTF">2021-06-28T03:17:57Z</dcterms:created>
  <dcterms:modified xsi:type="dcterms:W3CDTF">2021-06-28T03:32:09Z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22B7B7B55BFB41CE8BF1AC1125723BB3</vt:lpwstr>
  </property>
  <property fmtid="{D5CDD505-2E9C-101B-9397-08002B2CF9AE}" pid="3" name="KSOProductBuildVer">
    <vt:lpwstr>2052-11.1.0.10578</vt:lpwstr>
  </property>
</Properties>
</file>