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部分水单" sheetId="1" r:id="rId1"/>
  </sheets>
  <definedNames>
    <definedName name="_xlnm._FilterDatabase" localSheetId="0" hidden="1">部分水单!$G$17:$G$19</definedName>
  </definedNames>
  <calcPr calcId="144525"/>
</workbook>
</file>

<file path=xl/sharedStrings.xml><?xml version="1.0" encoding="utf-8"?>
<sst xmlns="http://schemas.openxmlformats.org/spreadsheetml/2006/main" count="53" uniqueCount="43">
  <si>
    <t>麦田直播项目结算单</t>
  </si>
  <si>
    <t>大类</t>
  </si>
  <si>
    <t>细项</t>
  </si>
  <si>
    <t>服务内容</t>
  </si>
  <si>
    <t>单位</t>
  </si>
  <si>
    <t>单价
（不含税）</t>
  </si>
  <si>
    <t>数量</t>
  </si>
  <si>
    <t>结算总价</t>
  </si>
  <si>
    <t>物料制作</t>
  </si>
  <si>
    <t>PPT美化</t>
  </si>
  <si>
    <t>PPT模板替换、排版美化</t>
  </si>
  <si>
    <t>页</t>
  </si>
  <si>
    <t>邀请函</t>
  </si>
  <si>
    <t>根据已有KV进行设计、排版、完稿</t>
  </si>
  <si>
    <t>场</t>
  </si>
  <si>
    <t>海报</t>
  </si>
  <si>
    <t>人员服务</t>
  </si>
  <si>
    <t>医学经理</t>
  </si>
  <si>
    <t>KV/DA/桌卡等创意项目，医学知识把关，非PPT制作</t>
  </si>
  <si>
    <t>小时</t>
  </si>
  <si>
    <t>技术人员</t>
  </si>
  <si>
    <t>3~5年技术经验，负责直播前勘察与测试，直播执行</t>
  </si>
  <si>
    <t>客服人员</t>
  </si>
  <si>
    <t>含会前客户项目沟通，活动流程管理，以及会后报告整理</t>
  </si>
  <si>
    <t>资质审核人员</t>
  </si>
  <si>
    <t>HCP资质检查</t>
  </si>
  <si>
    <t>人/小时</t>
  </si>
  <si>
    <t>直播平台</t>
  </si>
  <si>
    <t>互动方数</t>
  </si>
  <si>
    <t>15方视频互动 单场1-4小时</t>
  </si>
  <si>
    <t>直播播点</t>
  </si>
  <si>
    <t>100人以内观看 单场1-4小时（单个播点允许重复登陆）</t>
  </si>
  <si>
    <t>HCP劳务费</t>
  </si>
  <si>
    <t>讨论专家/评论专家/点评专家</t>
  </si>
  <si>
    <t>国内评论团成员 &gt;=10min（含个税）</t>
  </si>
  <si>
    <t>人</t>
  </si>
  <si>
    <t>HCP讲课费/口译/调研</t>
  </si>
  <si>
    <t>国内讲者讲课费/口译/调研 (劳务费标准需满足30-90min，含个税）</t>
  </si>
  <si>
    <t>项目执行费用合计</t>
  </si>
  <si>
    <t>Total-小计</t>
  </si>
  <si>
    <t>服务费</t>
  </si>
  <si>
    <t>税费</t>
  </si>
  <si>
    <t>Total-总计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</si>
</sst>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￥-804]#,##0;[Red][$￥-804]\-#,##0"/>
    <numFmt numFmtId="177" formatCode="#,##0.00_);[Red]\(#,##0.00\)"/>
  </numFmts>
  <fonts count="27">
    <font>
      <sz val="11"/>
      <color theme="1"/>
      <name val="等线"/>
      <charset val="134"/>
      <scheme val="minor"/>
    </font>
    <font>
      <b/>
      <sz val="16"/>
      <color rgb="FF000000"/>
      <name val="微软雅黑"/>
      <charset val="134"/>
    </font>
    <font>
      <b/>
      <sz val="14"/>
      <color theme="0"/>
      <name val="微软雅黑"/>
      <charset val="134"/>
    </font>
    <font>
      <sz val="10"/>
      <color rgb="FF000000"/>
      <name val="微软雅黑"/>
      <charset val="134"/>
    </font>
    <font>
      <b/>
      <sz val="10"/>
      <color rgb="FF000000"/>
      <name val="微软雅黑"/>
      <charset val="134"/>
    </font>
    <font>
      <b/>
      <sz val="11"/>
      <color theme="1"/>
      <name val="等线"/>
      <charset val="134"/>
      <scheme val="minor"/>
    </font>
    <font>
      <b/>
      <sz val="10"/>
      <color theme="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19" applyNumberFormat="0" applyAlignment="0" applyProtection="0">
      <alignment vertical="center"/>
    </xf>
    <xf numFmtId="0" fontId="20" fillId="13" borderId="15" applyNumberFormat="0" applyAlignment="0" applyProtection="0">
      <alignment vertical="center"/>
    </xf>
    <xf numFmtId="0" fontId="21" fillId="14" borderId="20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176" fontId="26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0" fontId="2" fillId="3" borderId="4" xfId="0" applyFont="1" applyFill="1" applyBorder="1" applyAlignment="1">
      <alignment horizontal="center" vertical="center" wrapText="1" readingOrder="1"/>
    </xf>
    <xf numFmtId="0" fontId="2" fillId="3" borderId="5" xfId="0" applyFont="1" applyFill="1" applyBorder="1" applyAlignment="1">
      <alignment horizontal="center" vertical="center" wrapText="1" readingOrder="1"/>
    </xf>
    <xf numFmtId="0" fontId="2" fillId="3" borderId="6" xfId="0" applyFont="1" applyFill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left" vertical="center" wrapText="1" readingOrder="1"/>
    </xf>
    <xf numFmtId="0" fontId="3" fillId="0" borderId="5" xfId="0" applyFont="1" applyBorder="1" applyAlignment="1">
      <alignment horizontal="center" vertical="center" wrapText="1" readingOrder="1"/>
    </xf>
    <xf numFmtId="177" fontId="3" fillId="0" borderId="5" xfId="0" applyNumberFormat="1" applyFont="1" applyBorder="1" applyAlignment="1">
      <alignment horizontal="center" vertical="center" wrapText="1" readingOrder="1"/>
    </xf>
    <xf numFmtId="177" fontId="3" fillId="0" borderId="6" xfId="0" applyNumberFormat="1" applyFont="1" applyBorder="1" applyAlignment="1">
      <alignment horizontal="center" vertical="center" wrapText="1" readingOrder="1"/>
    </xf>
    <xf numFmtId="0" fontId="3" fillId="2" borderId="5" xfId="0" applyFont="1" applyFill="1" applyBorder="1" applyAlignment="1">
      <alignment horizontal="left" vertical="center" wrapText="1" readingOrder="1"/>
    </xf>
    <xf numFmtId="0" fontId="3" fillId="2" borderId="5" xfId="0" applyFont="1" applyFill="1" applyBorder="1" applyAlignment="1">
      <alignment horizontal="center" vertical="center" wrapText="1" readingOrder="1"/>
    </xf>
    <xf numFmtId="177" fontId="3" fillId="2" borderId="5" xfId="0" applyNumberFormat="1" applyFont="1" applyFill="1" applyBorder="1" applyAlignment="1">
      <alignment horizontal="center" vertical="center" wrapText="1" readingOrder="1"/>
    </xf>
    <xf numFmtId="0" fontId="3" fillId="2" borderId="4" xfId="0" applyFont="1" applyFill="1" applyBorder="1" applyAlignment="1">
      <alignment horizontal="center" vertical="center" wrapText="1" readingOrder="1"/>
    </xf>
    <xf numFmtId="177" fontId="3" fillId="0" borderId="7" xfId="0" applyNumberFormat="1" applyFont="1" applyBorder="1" applyAlignment="1">
      <alignment horizontal="center" vertical="center" wrapText="1" readingOrder="1"/>
    </xf>
    <xf numFmtId="177" fontId="3" fillId="0" borderId="8" xfId="0" applyNumberFormat="1" applyFont="1" applyBorder="1" applyAlignment="1">
      <alignment horizontal="center" vertical="center" wrapText="1" readingOrder="1"/>
    </xf>
    <xf numFmtId="0" fontId="4" fillId="0" borderId="5" xfId="0" applyFont="1" applyBorder="1" applyAlignment="1">
      <alignment horizontal="right" vertical="center" wrapText="1" readingOrder="1"/>
    </xf>
    <xf numFmtId="0" fontId="5" fillId="0" borderId="5" xfId="0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center" vertical="center" wrapText="1" readingOrder="1"/>
    </xf>
    <xf numFmtId="9" fontId="3" fillId="0" borderId="9" xfId="0" applyNumberFormat="1" applyFont="1" applyBorder="1" applyAlignment="1">
      <alignment horizontal="center" vertical="center" wrapText="1" readingOrder="1"/>
    </xf>
    <xf numFmtId="9" fontId="3" fillId="0" borderId="10" xfId="0" applyNumberFormat="1" applyFont="1" applyBorder="1" applyAlignment="1">
      <alignment horizontal="center" vertical="center" wrapText="1" readingOrder="1"/>
    </xf>
    <xf numFmtId="9" fontId="3" fillId="0" borderId="11" xfId="0" applyNumberFormat="1" applyFont="1" applyBorder="1" applyAlignment="1">
      <alignment horizontal="center" vertical="center" wrapText="1" readingOrder="1"/>
    </xf>
    <xf numFmtId="177" fontId="6" fillId="2" borderId="7" xfId="0" applyNumberFormat="1" applyFont="1" applyFill="1" applyBorder="1" applyAlignment="1">
      <alignment horizontal="center" vertical="center" wrapText="1" readingOrder="1"/>
    </xf>
    <xf numFmtId="0" fontId="6" fillId="2" borderId="12" xfId="0" applyFont="1" applyFill="1" applyBorder="1" applyAlignment="1">
      <alignment horizontal="right" vertical="center" wrapText="1" readingOrder="1"/>
    </xf>
    <xf numFmtId="0" fontId="6" fillId="2" borderId="13" xfId="0" applyFont="1" applyFill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right"/>
    </xf>
    <xf numFmtId="177" fontId="6" fillId="2" borderId="14" xfId="0" applyNumberFormat="1" applyFont="1" applyFill="1" applyBorder="1" applyAlignment="1">
      <alignment horizontal="center" vertical="center" wrapText="1" readingOrder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theme="0" tint="-0.499984740745262"/>
      </font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A1" sqref="A1:G1"/>
    </sheetView>
  </sheetViews>
  <sheetFormatPr defaultColWidth="8.83333333333333" defaultRowHeight="13.8" outlineLevelCol="6"/>
  <cols>
    <col min="1" max="1" width="11.3333333333333" customWidth="1"/>
    <col min="2" max="2" width="17.6666666666667" customWidth="1"/>
    <col min="3" max="3" width="42.8333333333333" customWidth="1"/>
    <col min="5" max="5" width="14.75" customWidth="1"/>
    <col min="7" max="7" width="13" customWidth="1"/>
  </cols>
  <sheetData>
    <row r="1" ht="38.5" customHeight="1" spans="1:7">
      <c r="A1" s="1" t="s">
        <v>0</v>
      </c>
      <c r="B1" s="2"/>
      <c r="C1" s="2"/>
      <c r="D1" s="2"/>
      <c r="E1" s="2"/>
      <c r="F1" s="2"/>
      <c r="G1" s="3"/>
    </row>
    <row r="2" ht="40.8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ht="20" customHeight="1" spans="1:7">
      <c r="A3" s="7" t="s">
        <v>8</v>
      </c>
      <c r="B3" s="8" t="s">
        <v>9</v>
      </c>
      <c r="C3" s="8" t="s">
        <v>10</v>
      </c>
      <c r="D3" s="9" t="s">
        <v>11</v>
      </c>
      <c r="E3" s="10">
        <v>290</v>
      </c>
      <c r="F3" s="9">
        <v>17</v>
      </c>
      <c r="G3" s="11">
        <f>E3*F3</f>
        <v>4930</v>
      </c>
    </row>
    <row r="4" ht="20" customHeight="1" spans="1:7">
      <c r="A4" s="7"/>
      <c r="B4" s="8" t="s">
        <v>12</v>
      </c>
      <c r="C4" s="8" t="s">
        <v>13</v>
      </c>
      <c r="D4" s="9" t="s">
        <v>14</v>
      </c>
      <c r="E4" s="10">
        <v>0</v>
      </c>
      <c r="F4" s="9">
        <v>17</v>
      </c>
      <c r="G4" s="11">
        <f>E4*F4</f>
        <v>0</v>
      </c>
    </row>
    <row r="5" ht="20" customHeight="1" spans="1:7">
      <c r="A5" s="7"/>
      <c r="B5" s="8" t="s">
        <v>15</v>
      </c>
      <c r="C5" s="8" t="s">
        <v>13</v>
      </c>
      <c r="D5" s="9" t="s">
        <v>14</v>
      </c>
      <c r="E5" s="10">
        <v>578</v>
      </c>
      <c r="F5" s="9">
        <v>17</v>
      </c>
      <c r="G5" s="11">
        <f t="shared" ref="G5:G11" si="0">E5*F5</f>
        <v>9826</v>
      </c>
    </row>
    <row r="6" ht="20" customHeight="1" spans="1:7">
      <c r="A6" s="7" t="s">
        <v>16</v>
      </c>
      <c r="B6" s="12" t="s">
        <v>17</v>
      </c>
      <c r="C6" s="8" t="s">
        <v>18</v>
      </c>
      <c r="D6" s="9" t="s">
        <v>19</v>
      </c>
      <c r="E6" s="10">
        <v>434</v>
      </c>
      <c r="F6" s="9">
        <v>8.5</v>
      </c>
      <c r="G6" s="11">
        <f t="shared" si="0"/>
        <v>3689</v>
      </c>
    </row>
    <row r="7" ht="20" customHeight="1" spans="1:7">
      <c r="A7" s="7"/>
      <c r="B7" s="12" t="s">
        <v>20</v>
      </c>
      <c r="C7" s="8" t="s">
        <v>21</v>
      </c>
      <c r="D7" s="9" t="s">
        <v>14</v>
      </c>
      <c r="E7" s="10">
        <v>1500</v>
      </c>
      <c r="F7" s="9">
        <f>F4</f>
        <v>17</v>
      </c>
      <c r="G7" s="11">
        <f t="shared" si="0"/>
        <v>25500</v>
      </c>
    </row>
    <row r="8" ht="20" customHeight="1" spans="1:7">
      <c r="A8" s="7"/>
      <c r="B8" s="12" t="s">
        <v>22</v>
      </c>
      <c r="C8" s="8" t="s">
        <v>23</v>
      </c>
      <c r="D8" s="9" t="s">
        <v>14</v>
      </c>
      <c r="E8" s="10">
        <v>1000</v>
      </c>
      <c r="F8" s="9">
        <f>F6</f>
        <v>8.5</v>
      </c>
      <c r="G8" s="11">
        <f t="shared" si="0"/>
        <v>8500</v>
      </c>
    </row>
    <row r="9" ht="20" customHeight="1" spans="1:7">
      <c r="A9" s="7"/>
      <c r="B9" s="12" t="s">
        <v>24</v>
      </c>
      <c r="C9" s="12" t="s">
        <v>25</v>
      </c>
      <c r="D9" s="13" t="s">
        <v>26</v>
      </c>
      <c r="E9" s="14">
        <v>100</v>
      </c>
      <c r="F9" s="13">
        <f>F4</f>
        <v>17</v>
      </c>
      <c r="G9" s="11">
        <f t="shared" si="0"/>
        <v>1700</v>
      </c>
    </row>
    <row r="10" ht="20" customHeight="1" spans="1:7">
      <c r="A10" s="7" t="s">
        <v>27</v>
      </c>
      <c r="B10" s="12" t="s">
        <v>28</v>
      </c>
      <c r="C10" s="8" t="s">
        <v>29</v>
      </c>
      <c r="D10" s="9" t="s">
        <v>14</v>
      </c>
      <c r="E10" s="10">
        <v>800</v>
      </c>
      <c r="F10" s="9">
        <f>F4</f>
        <v>17</v>
      </c>
      <c r="G10" s="11">
        <f t="shared" si="0"/>
        <v>13600</v>
      </c>
    </row>
    <row r="11" ht="20" customHeight="1" spans="1:7">
      <c r="A11" s="7"/>
      <c r="B11" s="12" t="s">
        <v>30</v>
      </c>
      <c r="C11" s="8" t="s">
        <v>31</v>
      </c>
      <c r="D11" s="9" t="s">
        <v>14</v>
      </c>
      <c r="E11" s="10">
        <v>1000</v>
      </c>
      <c r="F11" s="9">
        <f>F4</f>
        <v>17</v>
      </c>
      <c r="G11" s="11">
        <f t="shared" si="0"/>
        <v>17000</v>
      </c>
    </row>
    <row r="12" ht="30" spans="1:7">
      <c r="A12" s="15" t="s">
        <v>32</v>
      </c>
      <c r="B12" s="12" t="s">
        <v>33</v>
      </c>
      <c r="C12" s="12" t="s">
        <v>34</v>
      </c>
      <c r="D12" s="13" t="s">
        <v>35</v>
      </c>
      <c r="E12" s="14"/>
      <c r="F12" s="13"/>
      <c r="G12" s="16">
        <v>57675</v>
      </c>
    </row>
    <row r="13" ht="30" spans="1:7">
      <c r="A13" s="15" t="s">
        <v>32</v>
      </c>
      <c r="B13" s="12" t="s">
        <v>36</v>
      </c>
      <c r="C13" s="12" t="s">
        <v>37</v>
      </c>
      <c r="D13" s="13" t="s">
        <v>35</v>
      </c>
      <c r="E13" s="14"/>
      <c r="F13" s="13"/>
      <c r="G13" s="17"/>
    </row>
    <row r="14" ht="30" spans="1:7">
      <c r="A14" s="7" t="s">
        <v>38</v>
      </c>
      <c r="B14" s="18" t="s">
        <v>39</v>
      </c>
      <c r="C14" s="18"/>
      <c r="D14" s="18"/>
      <c r="E14" s="19" t="s">
        <v>39</v>
      </c>
      <c r="F14" s="19"/>
      <c r="G14" s="20">
        <f>SUM(G3:G13)</f>
        <v>142420</v>
      </c>
    </row>
    <row r="15" ht="19" customHeight="1" spans="1:7">
      <c r="A15" s="7" t="s">
        <v>40</v>
      </c>
      <c r="B15" s="21">
        <v>0.03</v>
      </c>
      <c r="C15" s="22">
        <v>0.03</v>
      </c>
      <c r="D15" s="22"/>
      <c r="E15" s="22"/>
      <c r="F15" s="23"/>
      <c r="G15" s="24">
        <f>(G3+G4+G5+G10+G11)*3%</f>
        <v>1360.68</v>
      </c>
    </row>
    <row r="16" ht="19" customHeight="1" spans="1:7">
      <c r="A16" s="7" t="s">
        <v>41</v>
      </c>
      <c r="B16" s="21">
        <v>0.06</v>
      </c>
      <c r="C16" s="22"/>
      <c r="D16" s="22"/>
      <c r="E16" s="22"/>
      <c r="F16" s="23"/>
      <c r="G16" s="11">
        <f>(G14+G15)*B16</f>
        <v>8626.8408</v>
      </c>
    </row>
    <row r="17" ht="19" customHeight="1" spans="1:7">
      <c r="A17" s="25" t="s">
        <v>42</v>
      </c>
      <c r="B17" s="26"/>
      <c r="C17" s="26"/>
      <c r="D17" s="26"/>
      <c r="E17" s="27" t="s">
        <v>42</v>
      </c>
      <c r="F17" s="27"/>
      <c r="G17" s="28">
        <f>G15+G14+G16</f>
        <v>152407.5208</v>
      </c>
    </row>
  </sheetData>
  <mergeCells count="11">
    <mergeCell ref="A1:G1"/>
    <mergeCell ref="B14:D14"/>
    <mergeCell ref="E14:F14"/>
    <mergeCell ref="B15:F15"/>
    <mergeCell ref="B16:F16"/>
    <mergeCell ref="A17:D17"/>
    <mergeCell ref="E17:F17"/>
    <mergeCell ref="A3:A5"/>
    <mergeCell ref="A6:A9"/>
    <mergeCell ref="A10:A11"/>
    <mergeCell ref="G12:G13"/>
  </mergeCells>
  <conditionalFormatting sqref="C3">
    <cfRule type="expression" dxfId="0" priority="1">
      <formula>IF(#REF!="I. 不含第四方的项目",1,)</formula>
    </cfRule>
  </conditionalFormatting>
  <conditionalFormatting sqref="B15">
    <cfRule type="expression" dxfId="0" priority="5">
      <formula>IF(#REF!="III.含第四方的项目，HCO为增值税纳税人可开具增值税专用发票（有HCO税费而第四方税费为零）",1,)</formula>
    </cfRule>
    <cfRule type="expression" dxfId="0" priority="6">
      <formula>IF(#REF!="I. 不含第四方的项目",1,)</formula>
    </cfRule>
  </conditionalFormatting>
  <conditionalFormatting sqref="E12:E13">
    <cfRule type="expression" dxfId="0" priority="8">
      <formula>IF(#REF!="I. 不含第四方的项目",1,)</formula>
    </cfRule>
  </conditionalFormatting>
  <conditionalFormatting sqref="A1 A2:B2 D2:G2 E5:G11 B7:D9 B5:D5 A3:A4 A10:D10 A6:D6 B11:D11 A12:D13 F12:F13 B4:G4 G14:G17 A14:B14 A15 A16:B16 A17">
    <cfRule type="expression" dxfId="0" priority="16">
      <formula>IF(#REF!="I. 不含第四方的项目",1,)</formula>
    </cfRule>
  </conditionalFormatting>
  <conditionalFormatting sqref="B3 D3:G3">
    <cfRule type="expression" dxfId="0" priority="3">
      <formula>IF(#REF!="I. 不含第四方的项目",1,)</formula>
    </cfRule>
  </conditionalFormatting>
  <conditionalFormatting sqref="A15 A16:B16 G15:G16">
    <cfRule type="expression" dxfId="0" priority="12">
      <formula>IF(#REF!="III.含第四方的项目，HCO为增值税纳税人可开具增值税专用发票（有HCO税费而第四方税费为零）",1,)</formula>
    </cfRule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部分水单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</dc:creator>
  <cp:lastModifiedBy>。西西酱</cp:lastModifiedBy>
  <dcterms:created xsi:type="dcterms:W3CDTF">2015-06-06T10:19:00Z</dcterms:created>
  <cp:lastPrinted>2023-11-17T08:15:00Z</cp:lastPrinted>
  <dcterms:modified xsi:type="dcterms:W3CDTF">2024-06-20T05:46:34Z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E08D04AC34E341F7B8BE29A852FD6B26</vt:lpwstr>
  </property>
</Properties>
</file>