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H26" i="1"/>
  <c r="H25" i="1"/>
  <c r="H24" i="1"/>
  <c r="H23" i="1"/>
  <c r="H20" i="1"/>
  <c r="H19" i="1"/>
  <c r="H18" i="1"/>
  <c r="H17" i="1"/>
  <c r="H16" i="1"/>
  <c r="H15" i="1"/>
  <c r="H14" i="1"/>
  <c r="H13" i="1"/>
  <c r="H12" i="1"/>
  <c r="H11" i="1"/>
  <c r="C4" i="1" s="1"/>
  <c r="H35" i="1" l="1"/>
  <c r="C5" i="1"/>
  <c r="C7" i="1" s="1"/>
  <c r="C8" i="1" s="1"/>
  <c r="C6" i="1"/>
  <c r="H21" i="1"/>
  <c r="H27" i="1"/>
  <c r="H36" i="1" s="1"/>
  <c r="H37" i="1" s="1"/>
</calcChain>
</file>

<file path=xl/comments1.xml><?xml version="1.0" encoding="utf-8"?>
<comments xmlns="http://schemas.openxmlformats.org/spreadsheetml/2006/main">
  <authors>
    <author>作者</author>
  </authors>
  <commentList>
    <comment ref="D9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9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9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<sst xmlns="http://schemas.openxmlformats.org/spreadsheetml/2006/main" count="96" uniqueCount="59">
  <si>
    <t>Quotation Summary 报价总表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</si>
  <si>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</si>
  <si>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</si>
  <si>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</si>
  <si>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</si>
  <si>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</si>
  <si>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医学幻灯（10套）</t>
  </si>
  <si>
    <t>医院项目幻灯（3套）</t>
  </si>
  <si>
    <t>DA（二折页，共4套）</t>
    <phoneticPr fontId="3" type="noConversion"/>
  </si>
  <si>
    <t>税TAX</t>
  </si>
  <si>
    <t>总计 Total</t>
  </si>
  <si>
    <t xml:space="preserve">Item  </t>
  </si>
  <si>
    <t>Descripation</t>
  </si>
  <si>
    <t>Unit</t>
  </si>
  <si>
    <t>Size</t>
  </si>
  <si>
    <t>Qty</t>
  </si>
  <si>
    <t>Unit Price</t>
  </si>
  <si>
    <t>Total(RMB)</t>
  </si>
  <si>
    <t>医学幻灯1-5</t>
  </si>
  <si>
    <t>1.产品定位和策略</t>
  </si>
  <si>
    <t>PPT美化</t>
    <phoneticPr fontId="3" type="noConversion"/>
  </si>
  <si>
    <t>2.核心临床研究</t>
    <phoneticPr fontId="3" type="noConversion"/>
  </si>
  <si>
    <t>PPT撰写</t>
    <phoneticPr fontId="3" type="noConversion"/>
  </si>
  <si>
    <t>包括整理医学逻辑，查找文献等</t>
    <phoneticPr fontId="3" type="noConversion"/>
  </si>
  <si>
    <t>Total：</t>
  </si>
  <si>
    <t>DA（2折页，共4套）</t>
    <phoneticPr fontId="3" type="noConversion"/>
  </si>
  <si>
    <t>医院渠道幻灯1-3</t>
  </si>
  <si>
    <t>PPT撰写</t>
    <phoneticPr fontId="3" type="noConversion"/>
  </si>
  <si>
    <t>包括整理医学逻辑，查找文献等</t>
    <phoneticPr fontId="3" type="noConversion"/>
  </si>
  <si>
    <t>税 Tax</t>
  </si>
  <si>
    <t>3.希爱力竞品信息</t>
    <phoneticPr fontId="3" type="noConversion"/>
  </si>
  <si>
    <t>4.希爱力FAQ</t>
    <phoneticPr fontId="3" type="noConversion"/>
  </si>
  <si>
    <t>5.连锁总部培训/药店店员培训</t>
    <phoneticPr fontId="3" type="noConversion"/>
  </si>
  <si>
    <t>PPT美化</t>
    <phoneticPr fontId="3" type="noConversion"/>
  </si>
  <si>
    <t>做排版、logo更换、美化等工作</t>
    <phoneticPr fontId="3" type="noConversion"/>
  </si>
  <si>
    <t>页</t>
    <phoneticPr fontId="3" type="noConversion"/>
  </si>
  <si>
    <t>工时</t>
    <phoneticPr fontId="3" type="noConversion"/>
  </si>
  <si>
    <t>页</t>
    <phoneticPr fontId="3" type="noConversion"/>
  </si>
  <si>
    <t>页</t>
    <phoneticPr fontId="3" type="noConversion"/>
  </si>
  <si>
    <t>6-1</t>
    <phoneticPr fontId="3" type="noConversion"/>
  </si>
  <si>
    <t>内容制作</t>
    <phoneticPr fontId="3" type="noConversion"/>
  </si>
  <si>
    <t>从幻灯片中提炼相关内容，并进行整理</t>
    <phoneticPr fontId="3" type="noConversion"/>
  </si>
  <si>
    <t>6-2</t>
    <phoneticPr fontId="3" type="noConversion"/>
  </si>
  <si>
    <t>页面设计</t>
    <phoneticPr fontId="3" type="noConversion"/>
  </si>
  <si>
    <t>KV设计</t>
    <phoneticPr fontId="3" type="noConversion"/>
  </si>
  <si>
    <t>6-3</t>
    <phoneticPr fontId="3" type="noConversion"/>
  </si>
  <si>
    <t>Slogan</t>
    <phoneticPr fontId="3" type="noConversion"/>
  </si>
  <si>
    <t>6-4</t>
    <phoneticPr fontId="3" type="noConversion"/>
  </si>
  <si>
    <t>DA设计</t>
    <phoneticPr fontId="3" type="noConversion"/>
  </si>
  <si>
    <t>页</t>
    <phoneticPr fontId="3" type="noConversion"/>
  </si>
  <si>
    <t>小时</t>
    <phoneticPr fontId="3" type="noConversion"/>
  </si>
  <si>
    <t>个</t>
    <phoneticPr fontId="3" type="noConversion"/>
  </si>
  <si>
    <t>页</t>
    <phoneticPr fontId="3" type="noConversion"/>
  </si>
  <si>
    <t>1.5mg科会幻灯</t>
    <phoneticPr fontId="3" type="noConversion"/>
  </si>
  <si>
    <t>2.20mg科会幻灯</t>
    <phoneticPr fontId="3" type="noConversion"/>
  </si>
  <si>
    <t>3.共识解读</t>
    <phoneticPr fontId="3" type="noConversion"/>
  </si>
  <si>
    <t>PPT美化</t>
    <phoneticPr fontId="3" type="noConversion"/>
  </si>
  <si>
    <t>做排版、logo更换、美化等工作</t>
    <phoneticPr fontId="3" type="noConversion"/>
  </si>
  <si>
    <t>页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</si>
</sst>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\(0\)"/>
    <numFmt numFmtId="177" formatCode="0.00_ "/>
    <numFmt numFmtId="178" formatCode="#,##0.00_ "/>
  </numFmts>
  <fonts count="13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4" fillId="0" borderId="0" xfId="0" applyFont="1" applyAlignment="1"/>
    <xf numFmtId="0" fontId="0" fillId="0" borderId="0" xfId="0" applyBorder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 wrapText="1"/>
    </xf>
    <xf numFmtId="0" fontId="6" fillId="2" borderId="0" xfId="0" applyFont="1" applyFill="1" applyAlignment="1">
      <alignment horizontal="right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3" fontId="5" fillId="0" borderId="2" xfId="1" applyFont="1" applyBorder="1" applyAlignment="1"/>
    <xf numFmtId="49" fontId="5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43" fontId="8" fillId="0" borderId="2" xfId="1" applyFont="1" applyBorder="1" applyAlignment="1"/>
    <xf numFmtId="49" fontId="7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176" fontId="9" fillId="4" borderId="2" xfId="0" applyNumberFormat="1" applyFont="1" applyFill="1" applyBorder="1" applyAlignment="1">
      <alignment horizontal="center" vertical="center" wrapText="1"/>
    </xf>
    <xf numFmtId="176" fontId="7" fillId="4" borderId="2" xfId="0" applyNumberFormat="1" applyFont="1" applyFill="1" applyBorder="1" applyAlignment="1">
      <alignment vertical="center" wrapText="1"/>
    </xf>
    <xf numFmtId="58" fontId="5" fillId="5" borderId="0" xfId="0" applyNumberFormat="1" applyFont="1" applyFill="1"/>
    <xf numFmtId="0" fontId="8" fillId="6" borderId="2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center" vertical="center"/>
    </xf>
    <xf numFmtId="176" fontId="5" fillId="6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Border="1" applyAlignment="1"/>
    <xf numFmtId="0" fontId="8" fillId="6" borderId="2" xfId="0" applyNumberFormat="1" applyFont="1" applyFill="1" applyBorder="1" applyAlignment="1">
      <alignment horizontal="center" vertical="center"/>
    </xf>
    <xf numFmtId="178" fontId="8" fillId="6" borderId="2" xfId="0" applyNumberFormat="1" applyFont="1" applyFill="1" applyBorder="1" applyAlignment="1"/>
    <xf numFmtId="0" fontId="12" fillId="0" borderId="2" xfId="0" applyFont="1" applyFill="1" applyBorder="1" applyAlignment="1" applyProtection="1">
      <alignment horizontal="left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right" vertical="center"/>
      <protection locked="0"/>
    </xf>
    <xf numFmtId="0" fontId="8" fillId="0" borderId="2" xfId="0" applyFont="1" applyBorder="1" applyAlignment="1">
      <alignment horizontal="right"/>
    </xf>
    <xf numFmtId="9" fontId="8" fillId="6" borderId="1" xfId="0" applyNumberFormat="1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12" fillId="0" borderId="3" xfId="0" applyNumberFormat="1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 applyProtection="1">
      <alignment horizontal="left" vertical="center"/>
      <protection locked="0"/>
    </xf>
    <xf numFmtId="0" fontId="12" fillId="0" borderId="7" xfId="0" applyFont="1" applyFill="1" applyBorder="1" applyAlignment="1" applyProtection="1">
      <alignment horizontal="left" vertical="center"/>
      <protection locked="0"/>
    </xf>
    <xf numFmtId="0" fontId="12" fillId="0" borderId="4" xfId="0" applyFont="1" applyFill="1" applyBorder="1" applyAlignment="1" applyProtection="1">
      <alignment horizontal="left" vertical="center"/>
      <protection locked="0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8"/>
  <sheetViews>
    <sheetView tabSelected="1" topLeftCell="A13" workbookViewId="0">
      <selection activeCell="M22" sqref="M22"/>
    </sheetView>
  </sheetViews>
  <sheetFormatPr defaultRowHeight="14.4" x14ac:dyDescent="0.25"/>
  <cols>
    <col min="1" max="1" width="14.21875" customWidth="1"/>
    <col min="2" max="2" width="23.44140625" customWidth="1"/>
    <col min="3" max="3" width="34.6640625" customWidth="1"/>
    <col min="4" max="7" width="6.77734375" customWidth="1"/>
    <col min="8" max="8" width="15.5546875" customWidth="1"/>
  </cols>
  <sheetData>
    <row r="1" spans="1:8" ht="22.2" x14ac:dyDescent="0.45">
      <c r="A1" s="38" t="s">
        <v>0</v>
      </c>
      <c r="B1" s="39"/>
      <c r="C1" s="1"/>
      <c r="D1" s="2"/>
      <c r="E1" s="2"/>
      <c r="F1" s="2"/>
      <c r="G1" s="2"/>
      <c r="H1" s="2"/>
    </row>
    <row r="2" spans="1:8" ht="14.4" customHeight="1" x14ac:dyDescent="0.4">
      <c r="A2" s="3"/>
      <c r="B2" s="4" t="s">
        <v>1</v>
      </c>
      <c r="C2" s="5" t="s">
        <v>2</v>
      </c>
      <c r="D2" s="2"/>
      <c r="E2" s="2"/>
      <c r="F2" s="2"/>
      <c r="G2" s="2"/>
      <c r="H2" s="2"/>
    </row>
    <row r="3" spans="1:8" ht="17.399999999999999" x14ac:dyDescent="0.25">
      <c r="A3" s="6" t="s">
        <v>3</v>
      </c>
      <c r="B3" s="7" t="s">
        <v>4</v>
      </c>
      <c r="C3" s="8" t="s">
        <v>5</v>
      </c>
      <c r="D3" s="2"/>
      <c r="E3" s="2"/>
      <c r="F3" s="2"/>
      <c r="G3" s="2"/>
      <c r="H3" s="2"/>
    </row>
    <row r="4" spans="1:8" ht="14.4" customHeight="1" x14ac:dyDescent="0.4">
      <c r="A4" s="9">
        <v>1</v>
      </c>
      <c r="B4" s="10" t="s">
        <v>6</v>
      </c>
      <c r="C4" s="11">
        <f>H11+H12+H13+H14+H15+H16+H17+H18+H19+H20</f>
        <v>89800</v>
      </c>
      <c r="D4" s="2"/>
      <c r="E4" s="2"/>
      <c r="F4" s="2"/>
      <c r="G4" s="2"/>
      <c r="H4" s="2"/>
    </row>
    <row r="5" spans="1:8" ht="14.4" customHeight="1" x14ac:dyDescent="0.4">
      <c r="A5" s="9">
        <v>2</v>
      </c>
      <c r="B5" s="10" t="s">
        <v>7</v>
      </c>
      <c r="C5" s="11">
        <f>H29+H30+H31+H32+H33+H34</f>
        <v>82800</v>
      </c>
      <c r="D5" s="2"/>
      <c r="E5" s="2"/>
      <c r="F5" s="2"/>
      <c r="G5" s="2"/>
      <c r="H5" s="2"/>
    </row>
    <row r="6" spans="1:8" ht="14.4" customHeight="1" x14ac:dyDescent="0.4">
      <c r="A6" s="9">
        <v>3</v>
      </c>
      <c r="B6" s="10" t="s">
        <v>8</v>
      </c>
      <c r="C6" s="11">
        <f>H23+H24+H25+H26</f>
        <v>34000</v>
      </c>
    </row>
    <row r="7" spans="1:8" ht="17.399999999999999" x14ac:dyDescent="0.4">
      <c r="A7" s="9">
        <v>4</v>
      </c>
      <c r="B7" s="10" t="s">
        <v>9</v>
      </c>
      <c r="C7" s="11">
        <f>(C4+C5+C6)*0.06</f>
        <v>12396</v>
      </c>
    </row>
    <row r="8" spans="1:8" ht="17.399999999999999" customHeight="1" x14ac:dyDescent="0.4">
      <c r="A8" s="12"/>
      <c r="B8" s="13" t="s">
        <v>10</v>
      </c>
      <c r="C8" s="14">
        <f>C7+C6+C5+C4</f>
        <v>218996</v>
      </c>
    </row>
    <row r="9" spans="1:8" ht="13.8" customHeight="1" x14ac:dyDescent="0.25">
      <c r="A9" s="15" t="s">
        <v>11</v>
      </c>
      <c r="B9" s="16" t="s">
        <v>12</v>
      </c>
      <c r="C9" s="16"/>
      <c r="D9" s="17" t="s">
        <v>13</v>
      </c>
      <c r="E9" s="17" t="s">
        <v>14</v>
      </c>
      <c r="F9" s="18" t="s">
        <v>15</v>
      </c>
      <c r="G9" s="18" t="s">
        <v>16</v>
      </c>
      <c r="H9" s="19" t="s">
        <v>17</v>
      </c>
    </row>
    <row r="10" spans="1:8" ht="13.2" customHeight="1" x14ac:dyDescent="0.4">
      <c r="A10" s="20"/>
      <c r="B10" s="21" t="s">
        <v>18</v>
      </c>
      <c r="C10" s="21"/>
      <c r="D10" s="21"/>
      <c r="E10" s="21"/>
      <c r="F10" s="22"/>
      <c r="G10" s="23"/>
      <c r="H10" s="23"/>
    </row>
    <row r="11" spans="1:8" ht="12" customHeight="1" x14ac:dyDescent="0.25">
      <c r="A11" s="40" t="s">
        <v>19</v>
      </c>
      <c r="B11" s="27" t="s">
        <v>20</v>
      </c>
      <c r="C11" s="27" t="s">
        <v>34</v>
      </c>
      <c r="D11" s="28" t="s">
        <v>35</v>
      </c>
      <c r="E11" s="28">
        <v>11</v>
      </c>
      <c r="F11" s="28">
        <v>1</v>
      </c>
      <c r="G11" s="28">
        <v>200</v>
      </c>
      <c r="H11" s="29">
        <f t="shared" ref="H11:H16" si="0">E11*G11</f>
        <v>2200</v>
      </c>
    </row>
    <row r="12" spans="1:8" ht="12" customHeight="1" x14ac:dyDescent="0.25">
      <c r="A12" s="41"/>
      <c r="B12" s="27" t="s">
        <v>27</v>
      </c>
      <c r="C12" s="27" t="s">
        <v>28</v>
      </c>
      <c r="D12" s="28" t="s">
        <v>36</v>
      </c>
      <c r="E12" s="28">
        <v>28</v>
      </c>
      <c r="F12" s="28">
        <v>1</v>
      </c>
      <c r="G12" s="28">
        <v>800</v>
      </c>
      <c r="H12" s="29">
        <f>G12*E12</f>
        <v>22400</v>
      </c>
    </row>
    <row r="13" spans="1:8" ht="12" customHeight="1" x14ac:dyDescent="0.25">
      <c r="A13" s="34" t="s">
        <v>21</v>
      </c>
      <c r="B13" s="27" t="s">
        <v>33</v>
      </c>
      <c r="C13" s="27" t="s">
        <v>34</v>
      </c>
      <c r="D13" s="28" t="s">
        <v>37</v>
      </c>
      <c r="E13" s="28">
        <v>43</v>
      </c>
      <c r="F13" s="28">
        <v>1</v>
      </c>
      <c r="G13" s="28">
        <v>200</v>
      </c>
      <c r="H13" s="29">
        <f>G13*E13</f>
        <v>8600</v>
      </c>
    </row>
    <row r="14" spans="1:8" ht="12" customHeight="1" x14ac:dyDescent="0.25">
      <c r="A14" s="35"/>
      <c r="B14" s="27" t="s">
        <v>27</v>
      </c>
      <c r="C14" s="27" t="s">
        <v>28</v>
      </c>
      <c r="D14" s="28" t="s">
        <v>36</v>
      </c>
      <c r="E14" s="28">
        <v>24</v>
      </c>
      <c r="F14" s="28">
        <v>1</v>
      </c>
      <c r="G14" s="28">
        <v>800</v>
      </c>
      <c r="H14" s="29">
        <f>E14*G14</f>
        <v>19200</v>
      </c>
    </row>
    <row r="15" spans="1:8" ht="12" customHeight="1" x14ac:dyDescent="0.25">
      <c r="A15" s="36" t="s">
        <v>30</v>
      </c>
      <c r="B15" s="27" t="s">
        <v>33</v>
      </c>
      <c r="C15" s="27" t="s">
        <v>34</v>
      </c>
      <c r="D15" s="28" t="s">
        <v>38</v>
      </c>
      <c r="E15" s="28">
        <v>9</v>
      </c>
      <c r="F15" s="28">
        <v>1</v>
      </c>
      <c r="G15" s="28">
        <v>200</v>
      </c>
      <c r="H15" s="29">
        <f t="shared" si="0"/>
        <v>1800</v>
      </c>
    </row>
    <row r="16" spans="1:8" ht="12" customHeight="1" x14ac:dyDescent="0.25">
      <c r="A16" s="37"/>
      <c r="B16" s="27" t="s">
        <v>27</v>
      </c>
      <c r="C16" s="27" t="s">
        <v>28</v>
      </c>
      <c r="D16" s="28" t="s">
        <v>36</v>
      </c>
      <c r="E16" s="28">
        <v>3</v>
      </c>
      <c r="F16" s="28">
        <v>1</v>
      </c>
      <c r="G16" s="28">
        <v>800</v>
      </c>
      <c r="H16" s="29">
        <f t="shared" si="0"/>
        <v>2400</v>
      </c>
    </row>
    <row r="17" spans="1:8" ht="12" customHeight="1" x14ac:dyDescent="0.25">
      <c r="A17" s="34" t="s">
        <v>31</v>
      </c>
      <c r="B17" s="27" t="s">
        <v>33</v>
      </c>
      <c r="C17" s="27" t="s">
        <v>34</v>
      </c>
      <c r="D17" s="28" t="s">
        <v>38</v>
      </c>
      <c r="E17" s="28">
        <v>31</v>
      </c>
      <c r="F17" s="28">
        <v>1</v>
      </c>
      <c r="G17" s="28">
        <v>200</v>
      </c>
      <c r="H17" s="29">
        <f>E17*G17</f>
        <v>6200</v>
      </c>
    </row>
    <row r="18" spans="1:8" ht="12" customHeight="1" x14ac:dyDescent="0.25">
      <c r="A18" s="35"/>
      <c r="B18" s="27" t="s">
        <v>27</v>
      </c>
      <c r="C18" s="27" t="s">
        <v>28</v>
      </c>
      <c r="D18" s="28" t="s">
        <v>36</v>
      </c>
      <c r="E18" s="28">
        <v>1</v>
      </c>
      <c r="F18" s="28">
        <v>1</v>
      </c>
      <c r="G18" s="28">
        <v>800</v>
      </c>
      <c r="H18" s="29">
        <f>E18*G18</f>
        <v>800</v>
      </c>
    </row>
    <row r="19" spans="1:8" ht="12" customHeight="1" x14ac:dyDescent="0.25">
      <c r="A19" s="34" t="s">
        <v>32</v>
      </c>
      <c r="B19" s="27" t="s">
        <v>33</v>
      </c>
      <c r="C19" s="27" t="s">
        <v>34</v>
      </c>
      <c r="D19" s="28" t="s">
        <v>38</v>
      </c>
      <c r="E19" s="28">
        <v>127</v>
      </c>
      <c r="F19" s="28">
        <v>1</v>
      </c>
      <c r="G19" s="28">
        <v>200</v>
      </c>
      <c r="H19" s="29">
        <f>E19*G19</f>
        <v>25400</v>
      </c>
    </row>
    <row r="20" spans="1:8" ht="12" customHeight="1" x14ac:dyDescent="0.25">
      <c r="A20" s="35"/>
      <c r="B20" s="27" t="s">
        <v>27</v>
      </c>
      <c r="C20" s="27" t="s">
        <v>28</v>
      </c>
      <c r="D20" s="28" t="s">
        <v>36</v>
      </c>
      <c r="E20" s="28">
        <v>1</v>
      </c>
      <c r="F20" s="28">
        <v>1</v>
      </c>
      <c r="G20" s="28">
        <v>800</v>
      </c>
      <c r="H20" s="29">
        <f>E20*G20</f>
        <v>800</v>
      </c>
    </row>
    <row r="21" spans="1:8" ht="13.8" customHeight="1" x14ac:dyDescent="0.4">
      <c r="A21" s="30" t="s">
        <v>24</v>
      </c>
      <c r="B21" s="30"/>
      <c r="C21" s="30"/>
      <c r="D21" s="30"/>
      <c r="E21" s="30"/>
      <c r="F21" s="30"/>
      <c r="G21" s="30"/>
      <c r="H21" s="24">
        <f>H20+H19+H18+H17+H16+H15+H14+H13+H12+H11</f>
        <v>89800</v>
      </c>
    </row>
    <row r="22" spans="1:8" ht="12" customHeight="1" x14ac:dyDescent="0.4">
      <c r="A22" s="25">
        <v>6</v>
      </c>
      <c r="B22" s="21" t="s">
        <v>25</v>
      </c>
      <c r="C22" s="21"/>
      <c r="D22" s="21"/>
      <c r="E22" s="22"/>
      <c r="F22" s="23"/>
      <c r="G22" s="23"/>
      <c r="H22" s="26"/>
    </row>
    <row r="23" spans="1:8" ht="12" customHeight="1" x14ac:dyDescent="0.25">
      <c r="A23" s="27" t="s">
        <v>39</v>
      </c>
      <c r="B23" s="27" t="s">
        <v>40</v>
      </c>
      <c r="C23" s="27" t="s">
        <v>41</v>
      </c>
      <c r="D23" s="28" t="s">
        <v>49</v>
      </c>
      <c r="E23" s="28">
        <v>1</v>
      </c>
      <c r="F23" s="28">
        <v>4</v>
      </c>
      <c r="G23" s="28">
        <v>3500</v>
      </c>
      <c r="H23" s="29">
        <f>G23*E23*F23</f>
        <v>14000</v>
      </c>
    </row>
    <row r="24" spans="1:8" ht="12" customHeight="1" x14ac:dyDescent="0.25">
      <c r="A24" s="27" t="s">
        <v>42</v>
      </c>
      <c r="B24" s="42" t="s">
        <v>43</v>
      </c>
      <c r="C24" s="27" t="s">
        <v>44</v>
      </c>
      <c r="D24" s="28" t="s">
        <v>50</v>
      </c>
      <c r="E24" s="28">
        <v>1</v>
      </c>
      <c r="F24" s="28">
        <v>10</v>
      </c>
      <c r="G24" s="28">
        <v>800</v>
      </c>
      <c r="H24" s="29">
        <f>G24*E24*F24</f>
        <v>8000</v>
      </c>
    </row>
    <row r="25" spans="1:8" ht="12" customHeight="1" x14ac:dyDescent="0.25">
      <c r="A25" s="27" t="s">
        <v>45</v>
      </c>
      <c r="B25" s="43"/>
      <c r="C25" s="27" t="s">
        <v>46</v>
      </c>
      <c r="D25" s="28" t="s">
        <v>51</v>
      </c>
      <c r="E25" s="28">
        <v>1</v>
      </c>
      <c r="F25" s="28">
        <v>6</v>
      </c>
      <c r="G25" s="28">
        <v>400</v>
      </c>
      <c r="H25" s="29">
        <f>G25*E25*F25</f>
        <v>2400</v>
      </c>
    </row>
    <row r="26" spans="1:8" ht="12" customHeight="1" x14ac:dyDescent="0.25">
      <c r="A26" s="27" t="s">
        <v>47</v>
      </c>
      <c r="B26" s="44"/>
      <c r="C26" s="27" t="s">
        <v>48</v>
      </c>
      <c r="D26" s="28" t="s">
        <v>52</v>
      </c>
      <c r="E26" s="28">
        <v>3</v>
      </c>
      <c r="F26" s="28">
        <v>4</v>
      </c>
      <c r="G26" s="28">
        <v>800</v>
      </c>
      <c r="H26" s="29">
        <f>G26*E26*F26</f>
        <v>9600</v>
      </c>
    </row>
    <row r="27" spans="1:8" ht="13.8" customHeight="1" x14ac:dyDescent="0.4">
      <c r="A27" s="30" t="s">
        <v>24</v>
      </c>
      <c r="B27" s="30"/>
      <c r="C27" s="30"/>
      <c r="D27" s="30"/>
      <c r="E27" s="30"/>
      <c r="F27" s="30"/>
      <c r="G27" s="30"/>
      <c r="H27" s="24">
        <f>H23+H24+H25+H26</f>
        <v>34000</v>
      </c>
    </row>
    <row r="28" spans="1:8" ht="12" customHeight="1" x14ac:dyDescent="0.4">
      <c r="A28" s="20"/>
      <c r="B28" s="21" t="s">
        <v>26</v>
      </c>
      <c r="C28" s="21"/>
      <c r="D28" s="21"/>
      <c r="E28" s="21"/>
      <c r="F28" s="22"/>
      <c r="G28" s="23"/>
      <c r="H28" s="23"/>
    </row>
    <row r="29" spans="1:8" ht="12" customHeight="1" x14ac:dyDescent="0.25">
      <c r="A29" s="36" t="s">
        <v>53</v>
      </c>
      <c r="B29" s="34" t="s">
        <v>56</v>
      </c>
      <c r="C29" s="34" t="s">
        <v>57</v>
      </c>
      <c r="D29" s="28" t="s">
        <v>58</v>
      </c>
      <c r="E29" s="28">
        <v>25</v>
      </c>
      <c r="F29" s="28">
        <v>1</v>
      </c>
      <c r="G29" s="28">
        <v>200</v>
      </c>
      <c r="H29" s="29">
        <f t="shared" ref="H29:H34" si="1">E29*G29</f>
        <v>5000</v>
      </c>
    </row>
    <row r="30" spans="1:8" ht="12" customHeight="1" x14ac:dyDescent="0.25">
      <c r="A30" s="37"/>
      <c r="B30" s="35" t="s">
        <v>22</v>
      </c>
      <c r="C30" s="35" t="s">
        <v>23</v>
      </c>
      <c r="D30" s="28" t="s">
        <v>36</v>
      </c>
      <c r="E30" s="28">
        <v>25</v>
      </c>
      <c r="F30" s="28">
        <v>1</v>
      </c>
      <c r="G30" s="28">
        <v>800</v>
      </c>
      <c r="H30" s="29">
        <f t="shared" si="1"/>
        <v>20000</v>
      </c>
    </row>
    <row r="31" spans="1:8" ht="12" customHeight="1" x14ac:dyDescent="0.25">
      <c r="A31" s="36" t="s">
        <v>54</v>
      </c>
      <c r="B31" s="34" t="s">
        <v>56</v>
      </c>
      <c r="C31" s="34" t="s">
        <v>57</v>
      </c>
      <c r="D31" s="28" t="s">
        <v>58</v>
      </c>
      <c r="E31" s="28">
        <v>20</v>
      </c>
      <c r="F31" s="28">
        <v>1</v>
      </c>
      <c r="G31" s="28">
        <v>200</v>
      </c>
      <c r="H31" s="29">
        <f t="shared" si="1"/>
        <v>4000</v>
      </c>
    </row>
    <row r="32" spans="1:8" ht="12" customHeight="1" x14ac:dyDescent="0.25">
      <c r="A32" s="37"/>
      <c r="B32" s="35" t="s">
        <v>22</v>
      </c>
      <c r="C32" s="35" t="s">
        <v>23</v>
      </c>
      <c r="D32" s="28" t="s">
        <v>36</v>
      </c>
      <c r="E32" s="28">
        <v>25</v>
      </c>
      <c r="F32" s="28">
        <v>1</v>
      </c>
      <c r="G32" s="28">
        <v>800</v>
      </c>
      <c r="H32" s="29">
        <f t="shared" si="1"/>
        <v>20000</v>
      </c>
    </row>
    <row r="33" spans="1:8" ht="12" customHeight="1" x14ac:dyDescent="0.25">
      <c r="A33" s="36" t="s">
        <v>55</v>
      </c>
      <c r="B33" s="34" t="s">
        <v>56</v>
      </c>
      <c r="C33" s="34" t="s">
        <v>57</v>
      </c>
      <c r="D33" s="28" t="s">
        <v>58</v>
      </c>
      <c r="E33" s="28">
        <v>25</v>
      </c>
      <c r="F33" s="28">
        <v>1</v>
      </c>
      <c r="G33" s="28">
        <v>200</v>
      </c>
      <c r="H33" s="29">
        <f t="shared" si="1"/>
        <v>5000</v>
      </c>
    </row>
    <row r="34" spans="1:8" ht="12" customHeight="1" x14ac:dyDescent="0.25">
      <c r="A34" s="37"/>
      <c r="B34" s="35" t="s">
        <v>27</v>
      </c>
      <c r="C34" s="35" t="s">
        <v>28</v>
      </c>
      <c r="D34" s="28" t="s">
        <v>36</v>
      </c>
      <c r="E34" s="28">
        <v>36</v>
      </c>
      <c r="F34" s="28">
        <v>1</v>
      </c>
      <c r="G34" s="28">
        <v>800</v>
      </c>
      <c r="H34" s="29">
        <f t="shared" si="1"/>
        <v>28800</v>
      </c>
    </row>
    <row r="35" spans="1:8" ht="15" customHeight="1" x14ac:dyDescent="0.4">
      <c r="A35" s="30" t="s">
        <v>24</v>
      </c>
      <c r="B35" s="30"/>
      <c r="C35" s="30"/>
      <c r="D35" s="30"/>
      <c r="E35" s="30"/>
      <c r="F35" s="30"/>
      <c r="G35" s="30"/>
      <c r="H35" s="24">
        <f>H34+H33+H32+H31+H30+H29</f>
        <v>82800</v>
      </c>
    </row>
    <row r="36" spans="1:8" ht="16.8" customHeight="1" x14ac:dyDescent="0.4">
      <c r="A36" s="21" t="s">
        <v>29</v>
      </c>
      <c r="B36" s="31">
        <v>0.06</v>
      </c>
      <c r="C36" s="32"/>
      <c r="D36" s="32"/>
      <c r="E36" s="32"/>
      <c r="F36" s="33"/>
      <c r="G36" s="23"/>
      <c r="H36" s="26">
        <f>(H35+H27+H21)*0.06</f>
        <v>12396</v>
      </c>
    </row>
    <row r="37" spans="1:8" ht="17.399999999999999" customHeight="1" x14ac:dyDescent="0.4">
      <c r="A37" s="30" t="s">
        <v>24</v>
      </c>
      <c r="B37" s="30"/>
      <c r="C37" s="30"/>
      <c r="D37" s="30"/>
      <c r="E37" s="30"/>
      <c r="F37" s="30"/>
      <c r="G37" s="30"/>
      <c r="H37" s="24">
        <f>H35+H36+H27+H21</f>
        <v>218996</v>
      </c>
    </row>
    <row r="38" spans="1:8" ht="12" customHeight="1" x14ac:dyDescent="0.25"/>
  </sheetData>
  <mergeCells count="21">
    <mergeCell ref="A19:A20"/>
    <mergeCell ref="B24:B26"/>
    <mergeCell ref="A1:B1"/>
    <mergeCell ref="A11:A12"/>
    <mergeCell ref="A13:A14"/>
    <mergeCell ref="A15:A16"/>
    <mergeCell ref="A17:A18"/>
    <mergeCell ref="A21:G21"/>
    <mergeCell ref="A27:G27"/>
    <mergeCell ref="A29:A30"/>
    <mergeCell ref="A31:A32"/>
    <mergeCell ref="A33:A34"/>
    <mergeCell ref="A35:G35"/>
    <mergeCell ref="B36:F36"/>
    <mergeCell ref="A37:G37"/>
    <mergeCell ref="B29:B30"/>
    <mergeCell ref="C29:C30"/>
    <mergeCell ref="B31:B32"/>
    <mergeCell ref="C31:C32"/>
    <mergeCell ref="B33:B34"/>
    <mergeCell ref="C33:C34"/>
  </mergeCells>
  <phoneticPr fontId="3" type="noConversion"/>
  <pageMargins left="0.7" right="0.7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2021-08-03T02:35:24Z</dcterms:modified>
</cp:coreProperties>
</file>