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work\赛诺菲\潘太欣\潘太欣调研项目\"/>
    </mc:Choice>
  </mc:AlternateContent>
  <xr:revisionPtr revIDLastSave="0" documentId="13_ncr:1_{AEBE7AA4-4657-4116-9B1A-1157D042093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报价" sheetId="6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6" l="1"/>
  <c r="J11" i="6"/>
  <c r="J10" i="6" l="1"/>
  <c r="J13" i="6" s="1"/>
  <c r="E4" i="6" l="1"/>
  <c r="J15" i="6"/>
  <c r="E5" i="6" s="1"/>
  <c r="E6" i="6" l="1"/>
  <c r="J1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Peng, Emily PH/CN</author>
    <author>CNHaoY</author>
  </authors>
  <commentList>
    <comment ref="E9" authorId="0" shapeId="0" xr:uid="{00000000-0006-0000-0000-000001000000}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9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G9" authorId="1" shapeId="0" xr:uid="{00000000-0006-0000-0000-000003000000}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9" authorId="0" shapeId="0" xr:uid="{00000000-0006-0000-0000-000004000000}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<sst xmlns="http://schemas.openxmlformats.org/spreadsheetml/2006/main" count="35" uniqueCount="31">
  <si>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</si>
  <si>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</si>
  <si>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</si>
  <si>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</si>
  <si>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</si>
  <si>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结算报价</t>
  </si>
  <si>
    <t>医学服务</t>
  </si>
  <si>
    <t>税 Tax</t>
  </si>
  <si>
    <t>总计 Total</t>
  </si>
  <si>
    <t xml:space="preserve">Item  </t>
  </si>
  <si>
    <t>Descripation</t>
  </si>
  <si>
    <t>Unit</t>
  </si>
  <si>
    <t>Size</t>
  </si>
  <si>
    <t>Qty</t>
  </si>
  <si>
    <t>Time of usage</t>
  </si>
  <si>
    <t>Unit Price</t>
  </si>
  <si>
    <t>Total(RMB)</t>
  </si>
  <si>
    <t>SA Rate Card Price</t>
  </si>
  <si>
    <t>1-1</t>
  </si>
  <si>
    <t>小时</t>
  </si>
  <si>
    <t>Total</t>
  </si>
  <si>
    <t>Total Amount</t>
  </si>
  <si>
    <t>2020赛诺菲潘太欣文献查找-结算单</t>
    <phoneticPr fontId="27" type="noConversion"/>
  </si>
  <si>
    <t>结算明细表 Quotation Breakdown</t>
    <phoneticPr fontId="27" type="noConversion"/>
  </si>
  <si>
    <t>按照要求格式查找并整理文献；国内外文献查找，难度较高,医学经理负责；3套（1.公众教育评估和干预量表相关资料文献， 2.国内外近五年医院疾病和预防公众教育主要研究资料，3. 影响公众认知因素相关资料）；预估需要2天</t>
  </si>
  <si>
    <t>文献整理及查找</t>
  </si>
  <si>
    <t xml:space="preserve">Medical Director
</t>
  </si>
  <si>
    <t xml:space="preserve">Healthcare - Medical Editor
</t>
  </si>
  <si>
    <t>按照要求查找文献，需要安排2位医学编辑；预估需要6天（含60篇左右文献下载）</t>
  </si>
  <si>
    <t>优惠金额</t>
    <phoneticPr fontId="27" type="noConversion"/>
  </si>
  <si>
    <t>。6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</si>
</sst>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0.0000%"/>
    <numFmt numFmtId="179" formatCode="#,##0.00_ "/>
    <numFmt numFmtId="180" formatCode="0.00_ "/>
    <numFmt numFmtId="181" formatCode="#,##0.00_ ;[Red]\-#,##0.00\ "/>
  </numFmts>
  <fonts count="32">
    <font>
      <sz val="12"/>
      <name val="宋体"/>
      <charset val="134"/>
    </font>
    <font>
      <sz val="20"/>
      <name val="Microsoft YaHei UI"/>
      <family val="2"/>
      <charset val="134"/>
    </font>
    <font>
      <sz val="12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1"/>
      <name val="Arial"/>
      <family val="2"/>
    </font>
    <font>
      <b/>
      <sz val="12"/>
      <color rgb="FFFF0000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11"/>
      <color indexed="8"/>
      <name val="宋体"/>
      <family val="3"/>
      <charset val="134"/>
    </font>
    <font>
      <sz val="10"/>
      <name val="Verdana"/>
      <family val="2"/>
    </font>
    <font>
      <sz val="11"/>
      <color theme="1"/>
      <name val="宋体"/>
      <family val="3"/>
      <charset val="134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Microsoft YaHei UI"/>
      <family val="2"/>
      <charset val="134"/>
    </font>
    <font>
      <sz val="2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8"/>
      <color rgb="FFFF0000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6">
    <xf numFmtId="0" fontId="0" fillId="0" borderId="0"/>
    <xf numFmtId="0" fontId="18" fillId="0" borderId="0">
      <alignment vertical="top"/>
    </xf>
    <xf numFmtId="176" fontId="26" fillId="0" borderId="0" applyFont="0" applyFill="0" applyBorder="0" applyAlignment="0" applyProtection="0"/>
    <xf numFmtId="0" fontId="19" fillId="10" borderId="0" applyNumberFormat="0" applyBorder="0" applyAlignment="0" applyProtection="0">
      <alignment vertical="center"/>
    </xf>
    <xf numFmtId="9" fontId="26" fillId="0" borderId="0" applyFont="0" applyFill="0" applyBorder="0" applyAlignment="0" applyProtection="0"/>
    <xf numFmtId="0" fontId="16" fillId="0" borderId="0"/>
    <xf numFmtId="43" fontId="20" fillId="0" borderId="0" applyFont="0" applyFill="0" applyBorder="0" applyAlignment="0" applyProtection="0"/>
    <xf numFmtId="0" fontId="18" fillId="0" borderId="0">
      <alignment vertical="top"/>
    </xf>
    <xf numFmtId="0" fontId="15" fillId="0" borderId="0"/>
    <xf numFmtId="0" fontId="17" fillId="0" borderId="0">
      <alignment vertical="top"/>
    </xf>
    <xf numFmtId="0" fontId="18" fillId="0" borderId="0"/>
    <xf numFmtId="0" fontId="21" fillId="11" borderId="0" applyNumberFormat="0" applyBorder="0" applyAlignment="0" applyProtection="0">
      <alignment vertical="center"/>
    </xf>
    <xf numFmtId="0" fontId="20" fillId="0" borderId="0"/>
    <xf numFmtId="0" fontId="18" fillId="0" borderId="0"/>
    <xf numFmtId="43" fontId="16" fillId="0" borderId="0" applyFont="0" applyFill="0" applyBorder="0" applyAlignment="0" applyProtection="0"/>
    <xf numFmtId="0" fontId="18" fillId="0" borderId="0">
      <alignment vertical="top"/>
    </xf>
    <xf numFmtId="0" fontId="22" fillId="10" borderId="0" applyNumberFormat="0" applyBorder="0" applyAlignment="0" applyProtection="0">
      <alignment vertical="center"/>
    </xf>
    <xf numFmtId="0" fontId="18" fillId="0" borderId="0">
      <alignment vertical="top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>
      <alignment vertical="top"/>
    </xf>
    <xf numFmtId="0" fontId="18" fillId="0" borderId="0"/>
    <xf numFmtId="0" fontId="23" fillId="11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17" fillId="0" borderId="0">
      <alignment vertical="top"/>
    </xf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3" fillId="2" borderId="0" xfId="0" applyFont="1" applyFill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176" fontId="2" fillId="0" borderId="2" xfId="2" applyFont="1" applyBorder="1" applyAlignment="1"/>
    <xf numFmtId="0" fontId="6" fillId="0" borderId="0" xfId="0" applyFont="1"/>
    <xf numFmtId="2" fontId="2" fillId="0" borderId="2" xfId="2" applyNumberFormat="1" applyFont="1" applyBorder="1" applyAlignment="1"/>
    <xf numFmtId="0" fontId="2" fillId="0" borderId="1" xfId="0" applyFont="1" applyBorder="1" applyAlignment="1">
      <alignment horizontal="center" wrapText="1"/>
    </xf>
    <xf numFmtId="43" fontId="2" fillId="0" borderId="2" xfId="2" applyNumberFormat="1" applyFont="1" applyBorder="1" applyAlignment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43" fontId="2" fillId="0" borderId="0" xfId="2" applyNumberFormat="1" applyFont="1" applyBorder="1" applyAlignment="1"/>
    <xf numFmtId="0" fontId="4" fillId="4" borderId="2" xfId="0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left"/>
    </xf>
    <xf numFmtId="0" fontId="2" fillId="5" borderId="0" xfId="0" applyFont="1" applyFill="1" applyBorder="1"/>
    <xf numFmtId="177" fontId="2" fillId="5" borderId="0" xfId="0" applyNumberFormat="1" applyFont="1" applyFill="1" applyBorder="1" applyAlignment="1">
      <alignment horizontal="right" vertical="center"/>
    </xf>
    <xf numFmtId="0" fontId="11" fillId="6" borderId="7" xfId="12" applyFont="1" applyFill="1" applyBorder="1" applyAlignment="1">
      <alignment horizontal="left" vertical="center" wrapText="1"/>
    </xf>
    <xf numFmtId="178" fontId="9" fillId="5" borderId="0" xfId="0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177" fontId="4" fillId="4" borderId="1" xfId="0" applyNumberFormat="1" applyFont="1" applyFill="1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horizontal="right" vertical="center" wrapText="1"/>
    </xf>
    <xf numFmtId="177" fontId="4" fillId="9" borderId="2" xfId="0" applyNumberFormat="1" applyFont="1" applyFill="1" applyBorder="1" applyAlignment="1">
      <alignment horizontal="left" vertical="center" wrapText="1"/>
    </xf>
    <xf numFmtId="179" fontId="9" fillId="5" borderId="10" xfId="0" applyNumberFormat="1" applyFont="1" applyFill="1" applyBorder="1" applyAlignment="1">
      <alignment horizontal="right"/>
    </xf>
    <xf numFmtId="179" fontId="9" fillId="5" borderId="2" xfId="0" applyNumberFormat="1" applyFont="1" applyFill="1" applyBorder="1" applyAlignment="1">
      <alignment horizontal="right"/>
    </xf>
    <xf numFmtId="180" fontId="9" fillId="0" borderId="2" xfId="0" applyNumberFormat="1" applyFont="1" applyBorder="1" applyAlignment="1">
      <alignment horizontal="right"/>
    </xf>
    <xf numFmtId="0" fontId="2" fillId="0" borderId="2" xfId="0" applyFont="1" applyBorder="1"/>
    <xf numFmtId="10" fontId="9" fillId="5" borderId="10" xfId="4" applyNumberFormat="1" applyFont="1" applyFill="1" applyBorder="1" applyAlignment="1">
      <alignment horizontal="right"/>
    </xf>
    <xf numFmtId="10" fontId="9" fillId="5" borderId="2" xfId="4" applyNumberFormat="1" applyFont="1" applyFill="1" applyBorder="1" applyAlignment="1">
      <alignment horizontal="left"/>
    </xf>
    <xf numFmtId="180" fontId="2" fillId="0" borderId="2" xfId="0" applyNumberFormat="1" applyFont="1" applyBorder="1" applyAlignment="1">
      <alignment horizontal="left"/>
    </xf>
    <xf numFmtId="0" fontId="9" fillId="7" borderId="2" xfId="0" applyFont="1" applyFill="1" applyBorder="1" applyAlignment="1">
      <alignment horizontal="left" vertical="center"/>
    </xf>
    <xf numFmtId="181" fontId="12" fillId="0" borderId="11" xfId="0" applyNumberFormat="1" applyFont="1" applyFill="1" applyBorder="1" applyAlignment="1">
      <alignment horizontal="right"/>
    </xf>
    <xf numFmtId="181" fontId="13" fillId="0" borderId="11" xfId="0" applyNumberFormat="1" applyFont="1" applyFill="1" applyBorder="1" applyAlignment="1">
      <alignment horizontal="right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180" fontId="2" fillId="0" borderId="2" xfId="0" applyNumberFormat="1" applyFont="1" applyBorder="1" applyAlignment="1">
      <alignment horizontal="right" vertical="center"/>
    </xf>
    <xf numFmtId="0" fontId="4" fillId="8" borderId="2" xfId="0" applyFont="1" applyFill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28" fillId="0" borderId="6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2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0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7" borderId="1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26" fillId="0" borderId="0" xfId="0" applyFont="1"/>
    <xf numFmtId="0" fontId="31" fillId="0" borderId="0" xfId="0" applyFont="1"/>
    <xf numFmtId="0" fontId="31" fillId="0" borderId="13" xfId="0" applyFont="1" applyBorder="1" applyAlignment="1">
      <alignment horizontal="center"/>
    </xf>
  </cellXfs>
  <cellStyles count="26">
    <cellStyle name="0,0_x000d__x000a_NA_x000d__x000a_" xfId="8" xr:uid="{00000000-0005-0000-0000-000018000000}"/>
    <cellStyle name="Comma" xfId="14" xr:uid="{00000000-0005-0000-0000-00003B000000}"/>
    <cellStyle name="Comma 2" xfId="6" xr:uid="{00000000-0005-0000-0000-000010000000}"/>
    <cellStyle name="Normal 2" xfId="12" xr:uid="{00000000-0005-0000-0000-000031000000}"/>
    <cellStyle name="Normal 2 2" xfId="10" xr:uid="{00000000-0005-0000-0000-00001F000000}"/>
    <cellStyle name="Normal 3" xfId="13" xr:uid="{00000000-0005-0000-0000-000034000000}"/>
    <cellStyle name="Normal_Event Logistic Service RFQ Template_v3" xfId="9" xr:uid="{00000000-0005-0000-0000-000019000000}"/>
    <cellStyle name="百分比" xfId="4" builtinId="5"/>
    <cellStyle name="標準_Meeting Request（1125 价）" xfId="15" xr:uid="{00000000-0005-0000-0000-00003C000000}"/>
    <cellStyle name="差_20131026　杭州無錫2日間見積もり(0929)" xfId="16" xr:uid="{00000000-0005-0000-0000-00003D000000}"/>
    <cellStyle name="差_Meeting Request（1125 价）" xfId="3" xr:uid="{00000000-0005-0000-0000-00000A000000}"/>
    <cellStyle name="常规" xfId="0" builtinId="0"/>
    <cellStyle name="常规 2" xfId="17" xr:uid="{00000000-0005-0000-0000-00003E000000}"/>
    <cellStyle name="常规 2 2 4" xfId="1" xr:uid="{00000000-0005-0000-0000-000003000000}"/>
    <cellStyle name="常规 2 5" xfId="7" xr:uid="{00000000-0005-0000-0000-000014000000}"/>
    <cellStyle name="常规 3" xfId="18" xr:uid="{00000000-0005-0000-0000-00003F000000}"/>
    <cellStyle name="常规 3 2" xfId="19" xr:uid="{00000000-0005-0000-0000-000040000000}"/>
    <cellStyle name="常规 3 3" xfId="20" xr:uid="{00000000-0005-0000-0000-000041000000}"/>
    <cellStyle name="常规 4" xfId="21" xr:uid="{00000000-0005-0000-0000-000042000000}"/>
    <cellStyle name="常规 5" xfId="22" xr:uid="{00000000-0005-0000-0000-000043000000}"/>
    <cellStyle name="常规 6" xfId="5" xr:uid="{00000000-0005-0000-0000-00000D000000}"/>
    <cellStyle name="好_20131026　杭州無錫2日間見積もり(0929)" xfId="23" xr:uid="{00000000-0005-0000-0000-000044000000}"/>
    <cellStyle name="好_Meeting Request（1125 价）" xfId="11" xr:uid="{00000000-0005-0000-0000-000022000000}"/>
    <cellStyle name="千位分隔" xfId="2" builtinId="3"/>
    <cellStyle name="千位分隔 2" xfId="24" xr:uid="{00000000-0005-0000-0000-000045000000}"/>
    <cellStyle name="样式 1" xfId="25" xr:uid="{00000000-0005-0000-0000-000046000000}"/>
  </cellStyles>
  <dxfs count="11"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top style="thin">
          <color rgb="FF8EA9DB"/>
        </top>
      </border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6"/>
  <sheetViews>
    <sheetView tabSelected="1" zoomScale="70" zoomScaleNormal="70" workbookViewId="0">
      <selection activeCell="H18" sqref="H18:I18"/>
    </sheetView>
  </sheetViews>
  <sheetFormatPr defaultColWidth="9" defaultRowHeight="14.25"/>
  <cols>
    <col min="3" max="3" width="27.25" customWidth="1"/>
    <col min="4" max="4" width="18.375" customWidth="1"/>
    <col min="5" max="5" width="16.375" customWidth="1"/>
    <col min="6" max="6" width="41.625" customWidth="1"/>
    <col min="10" max="10" width="21.375" customWidth="1"/>
  </cols>
  <sheetData>
    <row r="1" spans="2:11" ht="27.75">
      <c r="B1" s="52" t="s">
        <v>22</v>
      </c>
      <c r="C1" s="53"/>
      <c r="D1" s="53"/>
      <c r="E1" s="53"/>
      <c r="F1" s="53"/>
      <c r="G1" s="1"/>
      <c r="H1" s="2"/>
      <c r="I1" s="2"/>
      <c r="J1" s="2"/>
      <c r="K1" s="28"/>
    </row>
    <row r="2" spans="2:11" ht="66.75" customHeight="1">
      <c r="B2" s="3"/>
      <c r="C2" s="4" t="s">
        <v>0</v>
      </c>
      <c r="D2" s="4"/>
      <c r="E2" s="5" t="s">
        <v>1</v>
      </c>
      <c r="F2" s="1"/>
      <c r="G2" s="2"/>
      <c r="H2" s="2"/>
      <c r="I2" s="2"/>
      <c r="J2" s="2"/>
      <c r="K2" s="28"/>
    </row>
    <row r="3" spans="2:11" ht="15.75">
      <c r="B3" s="6" t="s">
        <v>2</v>
      </c>
      <c r="C3" s="7" t="s">
        <v>3</v>
      </c>
      <c r="D3" s="7"/>
      <c r="E3" s="7" t="s">
        <v>4</v>
      </c>
      <c r="F3" s="7" t="s">
        <v>5</v>
      </c>
      <c r="G3" s="8"/>
      <c r="H3" s="2"/>
      <c r="I3" s="2"/>
      <c r="J3" s="2"/>
      <c r="K3" s="28"/>
    </row>
    <row r="4" spans="2:11" ht="15.75">
      <c r="B4" s="9">
        <v>1</v>
      </c>
      <c r="C4" s="10" t="s">
        <v>6</v>
      </c>
      <c r="D4" s="10"/>
      <c r="E4" s="11">
        <f>J10</f>
        <v>79008</v>
      </c>
      <c r="F4" s="11"/>
      <c r="G4" s="12"/>
      <c r="H4" s="2"/>
      <c r="I4" s="2"/>
      <c r="J4" s="2"/>
      <c r="K4" s="28"/>
    </row>
    <row r="5" spans="2:11" ht="15.75">
      <c r="B5" s="9">
        <v>2</v>
      </c>
      <c r="C5" s="10" t="s">
        <v>7</v>
      </c>
      <c r="D5" s="10"/>
      <c r="E5" s="13">
        <f>J15</f>
        <v>5347.814496</v>
      </c>
      <c r="F5" s="13"/>
      <c r="G5" s="2"/>
      <c r="H5" s="2"/>
      <c r="I5" s="2"/>
      <c r="J5" s="2"/>
      <c r="K5" s="28"/>
    </row>
    <row r="6" spans="2:11" ht="15.75">
      <c r="B6" s="14"/>
      <c r="C6" s="10" t="s">
        <v>8</v>
      </c>
      <c r="D6" s="10"/>
      <c r="E6" s="15">
        <f>SUM(E4:E5)</f>
        <v>84355.814496000006</v>
      </c>
      <c r="F6" s="15"/>
      <c r="G6" s="2"/>
      <c r="H6" s="2"/>
      <c r="I6" s="2"/>
      <c r="J6" s="2"/>
      <c r="K6" s="28"/>
    </row>
    <row r="7" spans="2:11" ht="15.75">
      <c r="B7" s="16"/>
      <c r="C7" s="17"/>
      <c r="D7" s="17"/>
      <c r="E7" s="18"/>
      <c r="F7" s="1"/>
      <c r="G7" s="2"/>
      <c r="H7" s="2"/>
      <c r="I7" s="2"/>
      <c r="J7" s="2"/>
      <c r="K7" s="28"/>
    </row>
    <row r="8" spans="2:11" ht="27.75">
      <c r="B8" s="16"/>
      <c r="C8" s="54" t="s">
        <v>23</v>
      </c>
      <c r="D8" s="55"/>
      <c r="E8" s="55"/>
      <c r="F8" s="55"/>
      <c r="G8" s="55"/>
      <c r="H8" s="55"/>
      <c r="I8" s="55"/>
      <c r="J8" s="55"/>
      <c r="K8" s="28"/>
    </row>
    <row r="9" spans="2:11" ht="47.25">
      <c r="B9" s="19" t="s">
        <v>9</v>
      </c>
      <c r="C9" s="19" t="s">
        <v>10</v>
      </c>
      <c r="D9" s="19"/>
      <c r="E9" s="19" t="s">
        <v>11</v>
      </c>
      <c r="F9" s="19" t="s">
        <v>12</v>
      </c>
      <c r="G9" s="20" t="s">
        <v>13</v>
      </c>
      <c r="H9" s="21" t="s">
        <v>14</v>
      </c>
      <c r="I9" s="29" t="s">
        <v>15</v>
      </c>
      <c r="J9" s="30" t="s">
        <v>16</v>
      </c>
      <c r="K9" s="31" t="s">
        <v>17</v>
      </c>
    </row>
    <row r="10" spans="2:11" ht="15.75">
      <c r="B10" s="22">
        <v>1</v>
      </c>
      <c r="C10" s="23" t="s">
        <v>6</v>
      </c>
      <c r="D10" s="23"/>
      <c r="E10" s="23"/>
      <c r="F10" s="24"/>
      <c r="G10" s="25"/>
      <c r="H10" s="25"/>
      <c r="I10" s="25"/>
      <c r="J10" s="32">
        <f>SUM(J11:J12)</f>
        <v>79008</v>
      </c>
      <c r="K10" s="33"/>
    </row>
    <row r="11" spans="2:11" ht="116.25" customHeight="1">
      <c r="B11" s="48" t="s">
        <v>18</v>
      </c>
      <c r="C11" s="50" t="s">
        <v>25</v>
      </c>
      <c r="D11" s="26" t="s">
        <v>26</v>
      </c>
      <c r="E11" s="42" t="s">
        <v>19</v>
      </c>
      <c r="F11" s="43" t="s">
        <v>24</v>
      </c>
      <c r="G11" s="44">
        <v>3</v>
      </c>
      <c r="H11" s="45">
        <v>8</v>
      </c>
      <c r="I11" s="46">
        <v>616</v>
      </c>
      <c r="J11" s="46">
        <f>I11*G11*H11</f>
        <v>14784</v>
      </c>
      <c r="K11" s="46">
        <v>616</v>
      </c>
    </row>
    <row r="12" spans="2:11" ht="71.25" customHeight="1">
      <c r="B12" s="49"/>
      <c r="C12" s="51"/>
      <c r="D12" s="26" t="s">
        <v>27</v>
      </c>
      <c r="E12" s="42" t="s">
        <v>19</v>
      </c>
      <c r="F12" s="43" t="s">
        <v>28</v>
      </c>
      <c r="G12" s="44">
        <v>6</v>
      </c>
      <c r="H12" s="45">
        <v>24</v>
      </c>
      <c r="I12" s="46">
        <v>446</v>
      </c>
      <c r="J12" s="46">
        <f>I12*G12*H12</f>
        <v>64224</v>
      </c>
      <c r="K12" s="46">
        <v>446</v>
      </c>
    </row>
    <row r="13" spans="2:11" ht="15.75">
      <c r="B13" s="56" t="s">
        <v>20</v>
      </c>
      <c r="C13" s="57"/>
      <c r="D13" s="57"/>
      <c r="E13" s="57"/>
      <c r="F13" s="57"/>
      <c r="G13" s="57"/>
      <c r="H13" s="57"/>
      <c r="I13" s="58"/>
      <c r="J13" s="34">
        <f>J10</f>
        <v>79008</v>
      </c>
      <c r="K13" s="35"/>
    </row>
    <row r="14" spans="2:11" ht="15.75">
      <c r="B14" s="22">
        <v>2</v>
      </c>
      <c r="C14" s="23" t="s">
        <v>7</v>
      </c>
      <c r="D14" s="23"/>
      <c r="E14" s="27">
        <v>6.7686999999999997E-2</v>
      </c>
      <c r="F14" s="24"/>
      <c r="G14" s="25"/>
      <c r="H14" s="25"/>
      <c r="I14" s="25"/>
      <c r="J14" s="36"/>
      <c r="K14" s="37"/>
    </row>
    <row r="15" spans="2:11" ht="15.75">
      <c r="B15" s="59" t="s">
        <v>20</v>
      </c>
      <c r="C15" s="60"/>
      <c r="D15" s="60"/>
      <c r="E15" s="60"/>
      <c r="F15" s="60"/>
      <c r="G15" s="60"/>
      <c r="H15" s="60"/>
      <c r="I15" s="61"/>
      <c r="J15" s="34">
        <f>(J13)*E14</f>
        <v>5347.814496</v>
      </c>
      <c r="K15" s="38"/>
    </row>
    <row r="16" spans="2:11" ht="15.75">
      <c r="B16" s="62"/>
      <c r="C16" s="63"/>
      <c r="D16" s="63"/>
      <c r="E16" s="63"/>
      <c r="F16" s="63"/>
      <c r="G16" s="63"/>
      <c r="H16" s="63"/>
      <c r="I16" s="63"/>
      <c r="J16" s="64"/>
      <c r="K16" s="39"/>
    </row>
    <row r="17" spans="2:11" ht="15.75">
      <c r="B17" s="47" t="s">
        <v>21</v>
      </c>
      <c r="C17" s="47"/>
      <c r="D17" s="47"/>
      <c r="E17" s="47"/>
      <c r="F17" s="47"/>
      <c r="G17" s="47"/>
      <c r="H17" s="47"/>
      <c r="I17" s="47"/>
      <c r="J17" s="40">
        <f>J13++J15</f>
        <v>84355.814496000006</v>
      </c>
      <c r="K17" s="41"/>
    </row>
    <row r="18" spans="2:11" s="66" customFormat="1" ht="22.5">
      <c r="H18" s="67" t="s">
        <v>29</v>
      </c>
      <c r="I18" s="67"/>
      <c r="J18" s="66">
        <v>82459.600000000006</v>
      </c>
    </row>
    <row r="26" spans="2:11">
      <c r="H26" s="65" t="s">
        <v>30</v>
      </c>
    </row>
  </sheetData>
  <mergeCells count="9">
    <mergeCell ref="H18:I18"/>
    <mergeCell ref="B17:I17"/>
    <mergeCell ref="B11:B12"/>
    <mergeCell ref="C11:C12"/>
    <mergeCell ref="B1:F1"/>
    <mergeCell ref="C8:J8"/>
    <mergeCell ref="B13:I13"/>
    <mergeCell ref="B15:I15"/>
    <mergeCell ref="B16:J16"/>
  </mergeCells>
  <phoneticPr fontId="27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UBSB013高华欣 Joyce Gao</cp:lastModifiedBy>
  <cp:lastPrinted>2018-10-16T03:27:00Z</cp:lastPrinted>
  <dcterms:created xsi:type="dcterms:W3CDTF">2014-02-12T08:04:00Z</dcterms:created>
  <dcterms:modified xsi:type="dcterms:W3CDTF">2022-01-10T03:30:51Z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1B3A2E0799CE47E2B735876AF137F41E</vt:lpwstr>
  </property>
  <property fmtid="{D5CDD505-2E9C-101B-9397-08002B2CF9AE}" pid="4" name="KSOProductBuildVer">
    <vt:lpwstr>2052-11.1.0.11045</vt:lpwstr>
  </property>
</Properties>
</file>