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-105" yWindow="-105" windowWidth="19425" windowHeight="10425"/>
  </bookViews>
  <sheets>
    <sheet name="Summary" sheetId="9" r:id="rId1"/>
    <sheet name="Creative" sheetId="1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1" l="1"/>
  <c r="H25" i="11" s="1"/>
  <c r="H9" i="7"/>
  <c r="H10" i="7" s="1"/>
  <c r="C11" i="9" s="1"/>
  <c r="H12" i="11"/>
  <c r="H13" i="11" s="1"/>
  <c r="H21" i="11"/>
  <c r="H18" i="11"/>
  <c r="H19" i="11" s="1"/>
  <c r="H15" i="11"/>
  <c r="H16" i="11" s="1"/>
  <c r="H9" i="11"/>
  <c r="H10" i="11" s="1"/>
  <c r="H26" i="11" l="1"/>
  <c r="H22" i="11"/>
  <c r="C9" i="9" l="1"/>
  <c r="C13" i="9" s="1"/>
  <c r="C18" i="9" l="1"/>
  <c r="C14" i="9"/>
  <c r="C15" i="9" s="1"/>
</calcChain>
</file>

<file path=xl/sharedStrings.xml><?xml version="1.0" encoding="utf-8"?>
<sst xmlns="http://schemas.openxmlformats.org/spreadsheetml/2006/main" count="84" uniqueCount="50">
  <si>
    <t>Quotation</t>
  </si>
  <si>
    <t>Client:</t>
  </si>
  <si>
    <t>AstraZeneca</t>
  </si>
  <si>
    <t xml:space="preserve">Project Name: </t>
  </si>
  <si>
    <t>2023AZ安达释物料设计项目</t>
  </si>
  <si>
    <t>Supplier Contact Information:</t>
  </si>
  <si>
    <t>Effective Date:</t>
  </si>
  <si>
    <t>Item</t>
  </si>
  <si>
    <t>Cost</t>
  </si>
  <si>
    <t>I. Creative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</si>
  <si>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</si>
  <si>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</si>
  <si>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</si>
  <si>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</si>
  <si>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</si>
  <si>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</si>
  <si>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</si>
  <si>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</si>
  <si>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</si>
  <si>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</si>
  <si>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</si>
  <si>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</si>
  <si>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海报(new work)</t>
  </si>
  <si>
    <t>根据已有KV进行设计、排版、完稿，尺寸60CM*90CM</t>
  </si>
  <si>
    <t>张</t>
  </si>
  <si>
    <t>页</t>
  </si>
  <si>
    <t>Total：</t>
  </si>
  <si>
    <t>易拉宝/X展架(new work)</t>
  </si>
  <si>
    <t>根据已有KV进行设计、排版、完稿，尺寸1.2M*2M</t>
  </si>
  <si>
    <t>个</t>
  </si>
  <si>
    <t>邀请函（普通版式）(New work)</t>
  </si>
  <si>
    <t>根据已有KV进行设计、排版、完稿，展开尺寸A4</t>
  </si>
  <si>
    <t>手绘长图文（简单）</t>
  </si>
  <si>
    <t>含单个手绘人物形象设计</t>
  </si>
  <si>
    <t>屏</t>
  </si>
  <si>
    <t>项目管理/人员管理 
Service Fee/Staffing Fee</t>
  </si>
  <si>
    <t>Designer</t>
  </si>
  <si>
    <t>小时</t>
  </si>
  <si>
    <t>2023AZ安达释物料设计项目</t>
    <phoneticPr fontId="15" type="noConversion"/>
  </si>
  <si>
    <t>bin.jiang@ccmtv.cn</t>
  </si>
  <si>
    <t>海报(Adjustment work)</t>
  </si>
  <si>
    <t>PPT美化(高级美化)(new work)</t>
  </si>
  <si>
    <t>使用Adobe绘图软件进行图标重绘、字体设计等</t>
  </si>
  <si>
    <t>页</t>
    <phoneticPr fontId="14" type="noConversion"/>
  </si>
  <si>
    <t>展架*10</t>
    <phoneticPr fontId="14" type="noConversion"/>
  </si>
  <si>
    <t>幻灯片美化*40张</t>
    <phoneticPr fontId="14" type="noConversion"/>
  </si>
  <si>
    <t>邀请函*8</t>
    <phoneticPr fontId="14" type="noConversion"/>
  </si>
  <si>
    <t>长图文*4张*4屏</t>
    <phoneticPr fontId="14" type="noConversion"/>
  </si>
  <si>
    <t>海报*20</t>
    <phoneticPr fontId="14" type="noConversion"/>
  </si>
  <si>
    <t>海报更新*36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</si>
</sst>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0_ "/>
    <numFmt numFmtId="178" formatCode="\¥#,##0.00;[Red]\¥#,##0.00"/>
    <numFmt numFmtId="179" formatCode="\¥#,##0.00_);[Red]\(\¥#,##0.00\)"/>
  </numFmts>
  <fonts count="17" x14ac:knownFonts="1">
    <font>
      <sz val="12"/>
      <name val="宋体"/>
      <charset val="134"/>
    </font>
    <font>
      <sz val="12"/>
      <name val="微软雅黑"/>
      <family val="2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</cellStyleXfs>
  <cellXfs count="62">
    <xf numFmtId="0" fontId="0" fillId="0" borderId="0" xfId="0">
      <alignment vertical="center"/>
    </xf>
    <xf numFmtId="0" fontId="13" fillId="0" borderId="0" xfId="5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6" applyFont="1">
      <alignment vertical="center"/>
    </xf>
    <xf numFmtId="0" fontId="3" fillId="0" borderId="0" xfId="6" applyFont="1">
      <alignment vertical="center"/>
    </xf>
    <xf numFmtId="176" fontId="4" fillId="0" borderId="0" xfId="6" applyNumberFormat="1" applyFont="1" applyAlignment="1">
      <alignment horizontal="left"/>
    </xf>
    <xf numFmtId="0" fontId="4" fillId="0" borderId="0" xfId="4" applyFont="1" applyAlignment="1">
      <alignment vertical="center" wrapText="1"/>
    </xf>
    <xf numFmtId="176" fontId="4" fillId="0" borderId="0" xfId="6" applyNumberFormat="1" applyFont="1" applyAlignment="1">
      <alignment horizontal="center"/>
    </xf>
    <xf numFmtId="0" fontId="4" fillId="0" borderId="0" xfId="4" applyFont="1" applyAlignment="1">
      <alignment wrapText="1"/>
    </xf>
    <xf numFmtId="0" fontId="3" fillId="0" borderId="0" xfId="4" applyFont="1" applyAlignment="1">
      <alignment vertical="center"/>
    </xf>
    <xf numFmtId="0" fontId="5" fillId="0" borderId="0" xfId="2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6" fillId="0" borderId="1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7" applyNumberFormat="1" applyFont="1" applyBorder="1" applyAlignment="1">
      <alignment horizontal="center" vertical="center"/>
    </xf>
    <xf numFmtId="9" fontId="7" fillId="0" borderId="8" xfId="7" applyNumberFormat="1" applyFont="1" applyBorder="1" applyAlignment="1">
      <alignment horizontal="center" vertical="center"/>
    </xf>
    <xf numFmtId="177" fontId="7" fillId="0" borderId="8" xfId="7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3" fillId="3" borderId="11" xfId="4" applyNumberFormat="1" applyFont="1" applyFill="1" applyBorder="1" applyAlignment="1">
      <alignment horizontal="right" vertical="center"/>
    </xf>
    <xf numFmtId="179" fontId="3" fillId="3" borderId="13" xfId="4" applyNumberFormat="1" applyFont="1" applyFill="1" applyBorder="1" applyAlignment="1">
      <alignment horizontal="right" vertical="center"/>
    </xf>
    <xf numFmtId="176" fontId="3" fillId="0" borderId="0" xfId="6" applyNumberFormat="1" applyFont="1" applyAlignment="1"/>
    <xf numFmtId="176" fontId="3" fillId="0" borderId="0" xfId="6" applyNumberFormat="1" applyFont="1" applyAlignment="1">
      <alignment wrapText="1"/>
    </xf>
    <xf numFmtId="0" fontId="3" fillId="0" borderId="0" xfId="6" applyFont="1" applyAlignment="1">
      <alignment horizontal="left" vertical="center"/>
    </xf>
    <xf numFmtId="0" fontId="4" fillId="0" borderId="0" xfId="6" applyFont="1" applyAlignment="1">
      <alignment horizontal="left" vertical="center" wrapText="1"/>
    </xf>
    <xf numFmtId="0" fontId="4" fillId="0" borderId="0" xfId="6" applyFont="1" applyAlignment="1">
      <alignment horizontal="left" vertical="center"/>
    </xf>
    <xf numFmtId="176" fontId="4" fillId="0" borderId="0" xfId="6" applyNumberFormat="1" applyFont="1" applyAlignment="1">
      <alignment horizontal="left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7" fillId="0" borderId="8" xfId="4" applyFont="1" applyBorder="1" applyAlignment="1">
      <alignment horizontal="center" vertical="center"/>
    </xf>
    <xf numFmtId="0" fontId="7" fillId="0" borderId="8" xfId="7" applyFont="1" applyBorder="1" applyAlignment="1">
      <alignment horizontal="center" vertical="center"/>
    </xf>
    <xf numFmtId="178" fontId="3" fillId="0" borderId="10" xfId="1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right" vertical="center" wrapText="1"/>
    </xf>
    <xf numFmtId="179" fontId="3" fillId="0" borderId="10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right" vertical="center" wrapText="1"/>
    </xf>
    <xf numFmtId="179" fontId="3" fillId="5" borderId="16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2" fillId="0" borderId="0" xfId="6" applyNumberFormat="1" applyFont="1" applyAlignment="1">
      <alignment horizontal="left"/>
    </xf>
    <xf numFmtId="0" fontId="8" fillId="0" borderId="14" xfId="0" applyFont="1" applyBorder="1" applyAlignment="1">
      <alignment horizontal="center" vertical="center" wrapText="1"/>
    </xf>
    <xf numFmtId="176" fontId="16" fillId="0" borderId="0" xfId="6" applyNumberFormat="1" applyFont="1" applyAlignment="1">
      <alignment horizontal="left"/>
    </xf>
    <xf numFmtId="0" fontId="2" fillId="0" borderId="0" xfId="6" applyFont="1" applyAlignment="1">
      <alignment horizontal="center" vertical="center"/>
    </xf>
    <xf numFmtId="0" fontId="6" fillId="2" borderId="4" xfId="4" applyFont="1" applyFill="1" applyBorder="1" applyAlignment="1">
      <alignment horizontal="left" vertical="center"/>
    </xf>
    <xf numFmtId="0" fontId="6" fillId="2" borderId="6" xfId="4" applyFont="1" applyFill="1" applyBorder="1" applyAlignment="1">
      <alignment horizontal="left" vertical="center"/>
    </xf>
    <xf numFmtId="0" fontId="6" fillId="2" borderId="5" xfId="4" applyFont="1" applyFill="1" applyBorder="1" applyAlignment="1">
      <alignment horizontal="left" vertical="center"/>
    </xf>
    <xf numFmtId="0" fontId="3" fillId="0" borderId="4" xfId="6" applyFont="1" applyBorder="1" applyAlignment="1">
      <alignment horizontal="right" vertical="center" wrapText="1"/>
    </xf>
    <xf numFmtId="0" fontId="3" fillId="0" borderId="5" xfId="6" applyFont="1" applyBorder="1" applyAlignment="1">
      <alignment horizontal="right" vertical="center" wrapText="1"/>
    </xf>
    <xf numFmtId="0" fontId="3" fillId="0" borderId="9" xfId="6" applyFont="1" applyBorder="1" applyAlignment="1">
      <alignment horizontal="right" vertical="center" wrapText="1"/>
    </xf>
    <xf numFmtId="176" fontId="3" fillId="3" borderId="11" xfId="4" applyNumberFormat="1" applyFont="1" applyFill="1" applyBorder="1" applyAlignment="1">
      <alignment horizontal="right" vertical="center"/>
    </xf>
    <xf numFmtId="176" fontId="3" fillId="3" borderId="12" xfId="4" applyNumberFormat="1" applyFont="1" applyFill="1" applyBorder="1" applyAlignment="1">
      <alignment horizontal="right" vertical="center"/>
    </xf>
    <xf numFmtId="0" fontId="3" fillId="2" borderId="4" xfId="4" applyFont="1" applyFill="1" applyBorder="1" applyAlignment="1">
      <alignment horizontal="left" vertical="center" wrapText="1"/>
    </xf>
    <xf numFmtId="0" fontId="3" fillId="2" borderId="5" xfId="4" applyFont="1" applyFill="1" applyBorder="1" applyAlignment="1">
      <alignment horizontal="left" vertical="center"/>
    </xf>
    <xf numFmtId="0" fontId="3" fillId="2" borderId="6" xfId="4" applyFont="1" applyFill="1" applyBorder="1" applyAlignment="1">
      <alignment horizontal="left" vertical="center"/>
    </xf>
  </cellXfs>
  <cellStyles count="8">
    <cellStyle name="百分比" xfId="3" builtinId="5"/>
    <cellStyle name="常规" xfId="0" builtinId="0"/>
    <cellStyle name="常规 2" xfId="6"/>
    <cellStyle name="常规_flash" xfId="5"/>
    <cellStyle name="常规_quotation GW" xfId="7"/>
    <cellStyle name="常规_长城会短信相关活动报价1016" xfId="4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5"/>
  <sheetViews>
    <sheetView tabSelected="1" workbookViewId="0">
      <selection activeCell="C23" sqref="C23"/>
    </sheetView>
  </sheetViews>
  <sheetFormatPr defaultColWidth="8.875" defaultRowHeight="14.25" x14ac:dyDescent="0.15"/>
  <cols>
    <col min="1" max="1" width="5.125" customWidth="1"/>
    <col min="2" max="2" width="39.625" customWidth="1"/>
    <col min="3" max="3" width="35.125" customWidth="1"/>
    <col min="4" max="4" width="19.375" customWidth="1"/>
  </cols>
  <sheetData>
    <row r="1" spans="2:3" ht="37.5" customHeight="1" x14ac:dyDescent="0.15">
      <c r="B1" s="50" t="s">
        <v>0</v>
      </c>
      <c r="C1" s="50"/>
    </row>
    <row r="2" spans="2:3" ht="16.5" x14ac:dyDescent="0.35">
      <c r="B2" s="5" t="s">
        <v>1</v>
      </c>
      <c r="C2" s="6" t="s">
        <v>2</v>
      </c>
    </row>
    <row r="3" spans="2:3" ht="16.5" x14ac:dyDescent="0.35">
      <c r="B3" s="5" t="s">
        <v>3</v>
      </c>
      <c r="C3" s="49" t="s">
        <v>38</v>
      </c>
    </row>
    <row r="4" spans="2:3" s="1" customFormat="1" ht="16.5" customHeight="1" x14ac:dyDescent="0.15">
      <c r="B4" s="10" t="s">
        <v>5</v>
      </c>
      <c r="C4" s="11" t="s">
        <v>39</v>
      </c>
    </row>
    <row r="5" spans="2:3" s="1" customFormat="1" ht="16.5" customHeight="1" x14ac:dyDescent="0.15">
      <c r="B5" s="10" t="s">
        <v>6</v>
      </c>
      <c r="C5" s="12"/>
    </row>
    <row r="6" spans="2:3" s="1" customFormat="1" ht="16.5" customHeight="1" x14ac:dyDescent="0.15">
      <c r="B6" s="13"/>
      <c r="C6" s="13"/>
    </row>
    <row r="7" spans="2:3" s="1" customFormat="1" ht="30.75" customHeight="1" x14ac:dyDescent="0.15">
      <c r="B7" s="14" t="s">
        <v>7</v>
      </c>
      <c r="C7" s="17" t="s">
        <v>8</v>
      </c>
    </row>
    <row r="8" spans="2:3" s="1" customFormat="1" ht="15" x14ac:dyDescent="0.15">
      <c r="B8" s="51" t="s">
        <v>9</v>
      </c>
      <c r="C8" s="52"/>
    </row>
    <row r="9" spans="2:3" ht="16.5" x14ac:dyDescent="0.15">
      <c r="B9" s="38" t="s">
        <v>10</v>
      </c>
      <c r="C9" s="39">
        <f>Creative!H26</f>
        <v>71400</v>
      </c>
    </row>
    <row r="10" spans="2:3" s="1" customFormat="1" ht="15" x14ac:dyDescent="0.15">
      <c r="B10" s="51" t="s">
        <v>11</v>
      </c>
      <c r="C10" s="52"/>
    </row>
    <row r="11" spans="2:3" ht="16.5" x14ac:dyDescent="0.15">
      <c r="B11" s="38" t="s">
        <v>10</v>
      </c>
      <c r="C11" s="37">
        <f>'Staffing Fee'!H10</f>
        <v>12300</v>
      </c>
    </row>
    <row r="12" spans="2:3" ht="3.75" customHeight="1" x14ac:dyDescent="0.15">
      <c r="B12" s="40"/>
      <c r="C12" s="41"/>
    </row>
    <row r="13" spans="2:3" ht="16.5" x14ac:dyDescent="0.15">
      <c r="B13" s="42" t="s">
        <v>10</v>
      </c>
      <c r="C13" s="43">
        <f>C9+C11</f>
        <v>83700</v>
      </c>
    </row>
    <row r="14" spans="2:3" ht="16.5" x14ac:dyDescent="0.15">
      <c r="B14" s="42" t="s">
        <v>12</v>
      </c>
      <c r="C14" s="43">
        <f>C13*0.06</f>
        <v>5022</v>
      </c>
    </row>
    <row r="15" spans="2:3" ht="16.5" x14ac:dyDescent="0.15">
      <c r="B15" s="25" t="s">
        <v>13</v>
      </c>
      <c r="C15" s="26">
        <f>C13+C14</f>
        <v>88722</v>
      </c>
    </row>
    <row r="16" spans="2:3" x14ac:dyDescent="0.15">
      <c r="B16" s="44" t="s">
        <v>14</v>
      </c>
    </row>
    <row r="18" spans="2:3" x14ac:dyDescent="0.15">
      <c r="B18" s="45" t="s">
        <v>15</v>
      </c>
      <c r="C18" s="46">
        <f>C11/C13</f>
        <v>0.14695340501792115</v>
      </c>
    </row>
    <row r="20" spans="2:3" ht="16.5" x14ac:dyDescent="0.35">
      <c r="B20" s="27"/>
    </row>
    <row r="21" spans="2:3" x14ac:dyDescent="0.2">
      <c r="B21" s="47"/>
    </row>
    <row r="22" spans="2:3" x14ac:dyDescent="0.2">
      <c r="B22" s="47"/>
    </row>
    <row r="23" spans="2:3" x14ac:dyDescent="0.2">
      <c r="B23" s="47"/>
    </row>
    <row r="24" spans="2:3" x14ac:dyDescent="0.2">
      <c r="B24" s="47"/>
    </row>
    <row r="25" spans="2:3" x14ac:dyDescent="0.2">
      <c r="B25" s="47"/>
    </row>
  </sheetData>
  <mergeCells count="3">
    <mergeCell ref="B1:C1"/>
    <mergeCell ref="B8:C8"/>
    <mergeCell ref="B10:C10"/>
  </mergeCells>
  <phoneticPr fontId="15" type="noConversion"/>
  <pageMargins left="0.75" right="0.75" top="1" bottom="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topLeftCell="A10" zoomScale="70" zoomScaleNormal="70" workbookViewId="0">
      <selection activeCell="J23" sqref="J23"/>
    </sheetView>
  </sheetViews>
  <sheetFormatPr defaultColWidth="8.875" defaultRowHeight="17.25" x14ac:dyDescent="0.15"/>
  <cols>
    <col min="1" max="1" width="6.375" customWidth="1"/>
    <col min="2" max="2" width="28.375" style="2" customWidth="1"/>
    <col min="3" max="3" width="31.875" style="2" customWidth="1"/>
    <col min="4" max="4" width="11.875" style="2" customWidth="1"/>
    <col min="5" max="6" width="8.875" style="2"/>
    <col min="7" max="7" width="11.375" style="2" customWidth="1"/>
    <col min="8" max="8" width="30" style="2" customWidth="1"/>
  </cols>
  <sheetData>
    <row r="1" spans="2:8" ht="40.5" x14ac:dyDescent="0.15">
      <c r="B1" s="50" t="s">
        <v>0</v>
      </c>
      <c r="C1" s="50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 x14ac:dyDescent="0.35">
      <c r="B3" s="5" t="s">
        <v>3</v>
      </c>
      <c r="C3" s="6" t="s">
        <v>4</v>
      </c>
      <c r="D3" s="9"/>
      <c r="E3" s="8"/>
      <c r="F3" s="8"/>
      <c r="G3" s="8"/>
      <c r="H3" s="8"/>
    </row>
    <row r="4" spans="2:8" ht="16.5" x14ac:dyDescent="0.15">
      <c r="B4" s="10" t="s">
        <v>5</v>
      </c>
      <c r="C4" s="11" t="s">
        <v>39</v>
      </c>
      <c r="D4" s="10"/>
      <c r="E4" s="10"/>
      <c r="F4" s="10"/>
      <c r="G4" s="10"/>
      <c r="H4" s="10"/>
    </row>
    <row r="5" spans="2:8" ht="16.5" x14ac:dyDescent="0.15">
      <c r="B5" s="10" t="s">
        <v>6</v>
      </c>
      <c r="C5" s="12"/>
      <c r="D5" s="10"/>
      <c r="E5" s="10"/>
      <c r="F5" s="10"/>
      <c r="G5" s="10"/>
      <c r="H5" s="10"/>
    </row>
    <row r="6" spans="2:8" ht="16.5" x14ac:dyDescent="0.15">
      <c r="B6" s="13"/>
      <c r="C6" s="13"/>
      <c r="D6" s="13"/>
      <c r="E6" s="13"/>
      <c r="F6" s="13"/>
      <c r="G6" s="13"/>
      <c r="H6" s="13"/>
    </row>
    <row r="7" spans="2:8" ht="60" x14ac:dyDescent="0.15">
      <c r="B7" s="14" t="s">
        <v>7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pans="2:8" ht="15.95" customHeight="1" x14ac:dyDescent="0.15">
      <c r="B8" s="51" t="s">
        <v>48</v>
      </c>
      <c r="C8" s="53"/>
      <c r="D8" s="53"/>
      <c r="E8" s="53"/>
      <c r="F8" s="53"/>
      <c r="G8" s="53"/>
      <c r="H8" s="52"/>
    </row>
    <row r="9" spans="2:8" ht="33" x14ac:dyDescent="0.15">
      <c r="B9" s="33" t="s">
        <v>22</v>
      </c>
      <c r="C9" s="34" t="s">
        <v>23</v>
      </c>
      <c r="D9" s="48">
        <v>2021</v>
      </c>
      <c r="E9" s="21">
        <v>1000</v>
      </c>
      <c r="F9" s="35" t="s">
        <v>24</v>
      </c>
      <c r="G9" s="36">
        <v>20</v>
      </c>
      <c r="H9" s="24">
        <f>E9*G9</f>
        <v>20000</v>
      </c>
    </row>
    <row r="10" spans="2:8" ht="16.5" x14ac:dyDescent="0.15">
      <c r="B10" s="54" t="s">
        <v>26</v>
      </c>
      <c r="C10" s="55"/>
      <c r="D10" s="55"/>
      <c r="E10" s="55"/>
      <c r="F10" s="55"/>
      <c r="G10" s="56"/>
      <c r="H10" s="37">
        <f>SUM(H9)</f>
        <v>20000</v>
      </c>
    </row>
    <row r="11" spans="2:8" ht="15" x14ac:dyDescent="0.15">
      <c r="B11" s="51" t="s">
        <v>49</v>
      </c>
      <c r="C11" s="53"/>
      <c r="D11" s="53"/>
      <c r="E11" s="53"/>
      <c r="F11" s="53"/>
      <c r="G11" s="53"/>
      <c r="H11" s="52"/>
    </row>
    <row r="12" spans="2:8" ht="33" x14ac:dyDescent="0.15">
      <c r="B12" s="33" t="s">
        <v>40</v>
      </c>
      <c r="C12" s="34" t="s">
        <v>23</v>
      </c>
      <c r="D12" s="20">
        <v>2021</v>
      </c>
      <c r="E12" s="21">
        <v>500</v>
      </c>
      <c r="F12" s="22" t="s">
        <v>25</v>
      </c>
      <c r="G12" s="23">
        <v>36</v>
      </c>
      <c r="H12" s="24">
        <f>E12*G12</f>
        <v>18000</v>
      </c>
    </row>
    <row r="13" spans="2:8" ht="16.5" x14ac:dyDescent="0.15">
      <c r="B13" s="54" t="s">
        <v>26</v>
      </c>
      <c r="C13" s="55"/>
      <c r="D13" s="55"/>
      <c r="E13" s="55"/>
      <c r="F13" s="55"/>
      <c r="G13" s="56"/>
      <c r="H13" s="37">
        <f>SUM(H12:H12)</f>
        <v>18000</v>
      </c>
    </row>
    <row r="14" spans="2:8" ht="15" x14ac:dyDescent="0.15">
      <c r="B14" s="51" t="s">
        <v>44</v>
      </c>
      <c r="C14" s="53"/>
      <c r="D14" s="53"/>
      <c r="E14" s="53"/>
      <c r="F14" s="53"/>
      <c r="G14" s="53"/>
      <c r="H14" s="52"/>
    </row>
    <row r="15" spans="2:8" ht="33" x14ac:dyDescent="0.15">
      <c r="B15" s="33" t="s">
        <v>27</v>
      </c>
      <c r="C15" s="34" t="s">
        <v>28</v>
      </c>
      <c r="D15" s="48">
        <v>2021</v>
      </c>
      <c r="E15" s="21">
        <v>300</v>
      </c>
      <c r="F15" s="35" t="s">
        <v>29</v>
      </c>
      <c r="G15" s="36">
        <v>10</v>
      </c>
      <c r="H15" s="24">
        <f>E15*G15</f>
        <v>3000</v>
      </c>
    </row>
    <row r="16" spans="2:8" ht="16.5" x14ac:dyDescent="0.15">
      <c r="B16" s="54" t="s">
        <v>26</v>
      </c>
      <c r="C16" s="55"/>
      <c r="D16" s="55"/>
      <c r="E16" s="55"/>
      <c r="F16" s="55"/>
      <c r="G16" s="56"/>
      <c r="H16" s="37">
        <f>SUM(H15)</f>
        <v>3000</v>
      </c>
    </row>
    <row r="17" spans="2:8" ht="15" x14ac:dyDescent="0.15">
      <c r="B17" s="51" t="s">
        <v>46</v>
      </c>
      <c r="C17" s="53"/>
      <c r="D17" s="53"/>
      <c r="E17" s="53"/>
      <c r="F17" s="53"/>
      <c r="G17" s="53"/>
      <c r="H17" s="52"/>
    </row>
    <row r="18" spans="2:8" ht="33" x14ac:dyDescent="0.15">
      <c r="B18" s="33" t="s">
        <v>30</v>
      </c>
      <c r="C18" s="34" t="s">
        <v>31</v>
      </c>
      <c r="D18" s="20">
        <v>2021</v>
      </c>
      <c r="E18" s="21">
        <v>300</v>
      </c>
      <c r="F18" s="22" t="s">
        <v>24</v>
      </c>
      <c r="G18" s="23">
        <v>8</v>
      </c>
      <c r="H18" s="24">
        <f>E18*G18</f>
        <v>2400</v>
      </c>
    </row>
    <row r="19" spans="2:8" ht="16.5" x14ac:dyDescent="0.15">
      <c r="B19" s="54" t="s">
        <v>26</v>
      </c>
      <c r="C19" s="55"/>
      <c r="D19" s="55"/>
      <c r="E19" s="55"/>
      <c r="F19" s="55"/>
      <c r="G19" s="56"/>
      <c r="H19" s="37">
        <f>SUM(H18:H18)</f>
        <v>2400</v>
      </c>
    </row>
    <row r="20" spans="2:8" ht="15" x14ac:dyDescent="0.15">
      <c r="B20" s="51" t="s">
        <v>47</v>
      </c>
      <c r="C20" s="53"/>
      <c r="D20" s="53"/>
      <c r="E20" s="53"/>
      <c r="F20" s="53"/>
      <c r="G20" s="53"/>
      <c r="H20" s="52"/>
    </row>
    <row r="21" spans="2:8" ht="16.5" x14ac:dyDescent="0.15">
      <c r="B21" s="33" t="s">
        <v>32</v>
      </c>
      <c r="C21" s="34" t="s">
        <v>33</v>
      </c>
      <c r="D21" s="20">
        <v>2021</v>
      </c>
      <c r="E21" s="21">
        <v>1500</v>
      </c>
      <c r="F21" s="22" t="s">
        <v>34</v>
      </c>
      <c r="G21" s="23">
        <v>16</v>
      </c>
      <c r="H21" s="24">
        <f>E21*G21</f>
        <v>24000</v>
      </c>
    </row>
    <row r="22" spans="2:8" ht="16.5" x14ac:dyDescent="0.15">
      <c r="B22" s="54" t="s">
        <v>26</v>
      </c>
      <c r="C22" s="55"/>
      <c r="D22" s="55"/>
      <c r="E22" s="55"/>
      <c r="F22" s="55"/>
      <c r="G22" s="56"/>
      <c r="H22" s="37">
        <f>SUM(H21:H21)</f>
        <v>24000</v>
      </c>
    </row>
    <row r="23" spans="2:8" ht="15" x14ac:dyDescent="0.15">
      <c r="B23" s="51" t="s">
        <v>45</v>
      </c>
      <c r="C23" s="53"/>
      <c r="D23" s="53"/>
      <c r="E23" s="53"/>
      <c r="F23" s="53"/>
      <c r="G23" s="53"/>
      <c r="H23" s="52"/>
    </row>
    <row r="24" spans="2:8" ht="33" x14ac:dyDescent="0.15">
      <c r="B24" s="33" t="s">
        <v>41</v>
      </c>
      <c r="C24" s="34" t="s">
        <v>42</v>
      </c>
      <c r="D24" s="20">
        <v>2021</v>
      </c>
      <c r="E24" s="21">
        <v>100</v>
      </c>
      <c r="F24" s="22" t="s">
        <v>43</v>
      </c>
      <c r="G24" s="23">
        <v>40</v>
      </c>
      <c r="H24" s="24">
        <f>E24*G24</f>
        <v>4000</v>
      </c>
    </row>
    <row r="25" spans="2:8" ht="16.5" x14ac:dyDescent="0.15">
      <c r="B25" s="54" t="s">
        <v>26</v>
      </c>
      <c r="C25" s="55"/>
      <c r="D25" s="55"/>
      <c r="E25" s="55"/>
      <c r="F25" s="55"/>
      <c r="G25" s="56"/>
      <c r="H25" s="37">
        <f>SUM(H24:H24)</f>
        <v>4000</v>
      </c>
    </row>
    <row r="26" spans="2:8" ht="16.5" x14ac:dyDescent="0.15">
      <c r="B26" s="57" t="s">
        <v>10</v>
      </c>
      <c r="C26" s="58"/>
      <c r="D26" s="58"/>
      <c r="E26" s="58"/>
      <c r="F26" s="58"/>
      <c r="G26" s="58"/>
      <c r="H26" s="26">
        <f>H10+H16+H19+H22+H13+H25</f>
        <v>71400</v>
      </c>
    </row>
  </sheetData>
  <mergeCells count="14">
    <mergeCell ref="B16:G16"/>
    <mergeCell ref="B23:H23"/>
    <mergeCell ref="B25:G25"/>
    <mergeCell ref="B26:G26"/>
    <mergeCell ref="B17:H17"/>
    <mergeCell ref="B19:G19"/>
    <mergeCell ref="B20:H20"/>
    <mergeCell ref="B22:G22"/>
    <mergeCell ref="B11:H11"/>
    <mergeCell ref="B1:C1"/>
    <mergeCell ref="B8:H8"/>
    <mergeCell ref="B10:G10"/>
    <mergeCell ref="B14:H14"/>
    <mergeCell ref="B13:G13"/>
  </mergeCells>
  <phoneticPr fontId="14" type="noConversion"/>
  <pageMargins left="0.7" right="0.7" top="0.75" bottom="0.75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9"/>
  <sheetViews>
    <sheetView zoomScale="85" zoomScaleNormal="85" workbookViewId="0">
      <selection activeCell="J8" sqref="J8"/>
    </sheetView>
  </sheetViews>
  <sheetFormatPr defaultColWidth="8.875" defaultRowHeight="17.25" x14ac:dyDescent="0.15"/>
  <cols>
    <col min="1" max="1" width="5.125" customWidth="1"/>
    <col min="2" max="2" width="26.125" style="2" customWidth="1"/>
    <col min="3" max="3" width="40.125" style="3" customWidth="1"/>
    <col min="4" max="4" width="16.875" style="3" customWidth="1"/>
    <col min="5" max="5" width="11" style="2" customWidth="1"/>
    <col min="6" max="6" width="8.375" style="2" customWidth="1"/>
    <col min="7" max="7" width="10.125" style="2" customWidth="1"/>
    <col min="8" max="8" width="14.875" style="2" customWidth="1"/>
  </cols>
  <sheetData>
    <row r="1" spans="2:8" ht="37.5" customHeight="1" x14ac:dyDescent="0.15">
      <c r="B1" s="50" t="s">
        <v>0</v>
      </c>
      <c r="C1" s="50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 x14ac:dyDescent="0.35">
      <c r="B3" s="5" t="s">
        <v>3</v>
      </c>
      <c r="C3" s="49" t="s">
        <v>38</v>
      </c>
      <c r="D3" s="9"/>
      <c r="E3" s="8"/>
      <c r="F3" s="8"/>
      <c r="G3" s="8"/>
      <c r="H3" s="8"/>
    </row>
    <row r="4" spans="2:8" s="1" customFormat="1" ht="16.5" customHeight="1" x14ac:dyDescent="0.15">
      <c r="B4" s="10" t="s">
        <v>5</v>
      </c>
      <c r="C4" s="11" t="s">
        <v>39</v>
      </c>
      <c r="D4" s="10"/>
      <c r="E4" s="10"/>
      <c r="F4" s="10"/>
      <c r="G4" s="10"/>
      <c r="H4" s="10"/>
    </row>
    <row r="5" spans="2:8" s="1" customFormat="1" ht="16.5" customHeight="1" x14ac:dyDescent="0.15">
      <c r="B5" s="10" t="s">
        <v>6</v>
      </c>
      <c r="C5" s="12"/>
      <c r="D5" s="10"/>
      <c r="E5" s="10"/>
      <c r="F5" s="10"/>
      <c r="G5" s="10"/>
      <c r="H5" s="10"/>
    </row>
    <row r="6" spans="2:8" s="1" customFormat="1" ht="16.5" customHeight="1" x14ac:dyDescent="0.1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15">
      <c r="B7" s="14" t="s">
        <v>7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pans="2:8" ht="33.75" customHeight="1" x14ac:dyDescent="0.15">
      <c r="B8" s="59" t="s">
        <v>35</v>
      </c>
      <c r="C8" s="60"/>
      <c r="D8" s="60"/>
      <c r="E8" s="60"/>
      <c r="F8" s="60"/>
      <c r="G8" s="60"/>
      <c r="H8" s="61"/>
    </row>
    <row r="9" spans="2:8" ht="14.25" x14ac:dyDescent="0.3">
      <c r="B9" s="18" t="s">
        <v>36</v>
      </c>
      <c r="C9" s="19"/>
      <c r="D9" s="20">
        <v>2021</v>
      </c>
      <c r="E9" s="21">
        <v>150</v>
      </c>
      <c r="F9" s="22" t="s">
        <v>37</v>
      </c>
      <c r="G9" s="23">
        <v>82</v>
      </c>
      <c r="H9" s="24">
        <f>E9*G9</f>
        <v>12300</v>
      </c>
    </row>
    <row r="10" spans="2:8" ht="16.5" x14ac:dyDescent="0.15">
      <c r="B10" s="57" t="s">
        <v>10</v>
      </c>
      <c r="C10" s="58"/>
      <c r="D10" s="58"/>
      <c r="E10" s="58"/>
      <c r="F10" s="58"/>
      <c r="G10" s="58"/>
      <c r="H10" s="26">
        <f>SUM(H9:H9)</f>
        <v>12300</v>
      </c>
    </row>
    <row r="14" spans="2:8" x14ac:dyDescent="0.35">
      <c r="B14" s="27"/>
      <c r="C14" s="28"/>
      <c r="D14" s="28"/>
      <c r="E14" s="29"/>
    </row>
    <row r="15" spans="2:8" x14ac:dyDescent="0.35">
      <c r="B15" s="6"/>
      <c r="C15" s="30"/>
      <c r="D15" s="30"/>
      <c r="E15" s="31"/>
    </row>
    <row r="16" spans="2:8" x14ac:dyDescent="0.35">
      <c r="B16" s="6"/>
      <c r="C16" s="30"/>
      <c r="D16" s="30"/>
      <c r="E16" s="31"/>
    </row>
    <row r="17" spans="2:5" x14ac:dyDescent="0.35">
      <c r="B17" s="6"/>
      <c r="C17" s="30"/>
      <c r="D17" s="30"/>
      <c r="E17" s="31"/>
    </row>
    <row r="18" spans="2:5" x14ac:dyDescent="0.35">
      <c r="B18" s="6"/>
      <c r="C18" s="30"/>
      <c r="D18" s="30"/>
      <c r="E18" s="31"/>
    </row>
    <row r="19" spans="2:5" x14ac:dyDescent="0.35">
      <c r="B19" s="6"/>
      <c r="C19" s="32"/>
      <c r="D19" s="32"/>
      <c r="E19" s="31"/>
    </row>
  </sheetData>
  <mergeCells count="3">
    <mergeCell ref="B1:C1"/>
    <mergeCell ref="B8:H8"/>
    <mergeCell ref="B10:G10"/>
  </mergeCells>
  <phoneticPr fontId="15" type="noConversion"/>
  <pageMargins left="0.75" right="0.75" top="1" bottom="1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Creative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2023-06-26T07:36:14Z</cp:lastPrinted>
  <dcterms:created xsi:type="dcterms:W3CDTF">2016-06-29T09:42:00Z</dcterms:created>
  <dcterms:modified xsi:type="dcterms:W3CDTF">2023-09-15T03:30:48Z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A96E5175F54E49A8B2A4EE9B59BD0174_13</vt:lpwstr>
  </property>
</Properties>
</file>