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报价单 " sheetId="5" r:id="rId1"/>
  </sheets>
  <calcPr calcId="144525"/>
</workbook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D9" authorId="0">
      <text>
        <r>
          <rPr>
            <sz val="9"/>
            <rFont val="宋体"/>
            <charset val="134"/>
          </rPr>
          <t xml:space="preserve">详细计算单位描述，例如：平米，个，人，台，天
</t>
        </r>
      </text>
    </comment>
    <comment ref="E9" authorId="0">
      <text>
        <r>
          <rPr>
            <b/>
            <sz val="9"/>
            <rFont val="宋体"/>
            <charset val="134"/>
          </rPr>
          <t xml:space="preserve"> </t>
        </r>
        <r>
          <rPr>
            <sz val="9"/>
            <rFont val="宋体"/>
            <charset val="134"/>
          </rPr>
          <t xml:space="preserve">
如计算单位是平米，请将平米数填写在此处</t>
        </r>
      </text>
    </comment>
    <comment ref="F9" authorId="1">
      <text>
        <r>
          <rPr>
            <b/>
            <sz val="9"/>
            <rFont val="宋体"/>
            <charset val="134"/>
          </rPr>
          <t xml:space="preserve"> 如计算单位为个/台/天/人，请将具体数量填写在此 </t>
        </r>
      </text>
    </comment>
  </commentList>
</comments>
</file>

<file path=xl/sharedStrings.xml><?xml version="1.0" encoding="utf-8"?>
<sst xmlns="http://schemas.openxmlformats.org/spreadsheetml/2006/main" count="47" uniqueCount="44">
  <si>
    <t>信莱诺医疗幻灯制作项目结算单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</si>
  <si>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</si>
  <si>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</si>
  <si>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</si>
  <si>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</si>
  <si>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
报价</t>
  </si>
  <si>
    <t>2</t>
  </si>
  <si>
    <t>总计 Total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</si>
  <si>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</si>
  <si>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</si>
  <si>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</si>
  <si>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</si>
  <si>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</si>
  <si>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</si>
  <si>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</si>
  <si>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</si>
  <si>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幻灯-鼻窦球囊扩张在日间手术中的应用及展望</t>
  </si>
  <si>
    <t>1-1</t>
  </si>
  <si>
    <t>文献检索</t>
  </si>
  <si>
    <t>文献阅读及查询</t>
  </si>
  <si>
    <t>小时</t>
  </si>
  <si>
    <t>1-2</t>
  </si>
  <si>
    <t>文献下载</t>
  </si>
  <si>
    <t>篇</t>
  </si>
  <si>
    <t>1-3</t>
  </si>
  <si>
    <t>访谈</t>
  </si>
  <si>
    <t>邀请业界专家进行访谈并整理内容</t>
  </si>
  <si>
    <t>人</t>
  </si>
  <si>
    <t>1-4</t>
  </si>
  <si>
    <t>医学大纲</t>
  </si>
  <si>
    <t>幻灯思路及框架搭建</t>
  </si>
  <si>
    <t>套</t>
  </si>
  <si>
    <t>1-5</t>
  </si>
  <si>
    <t>策略分析</t>
  </si>
  <si>
    <t>幻灯内容页撰写，根据客户要求为AB Meeting幻灯，属于难度最高级别的专家幻灯</t>
  </si>
  <si>
    <t>页</t>
  </si>
  <si>
    <t>1-6</t>
  </si>
  <si>
    <t>幻灯美化</t>
  </si>
  <si>
    <t>1-7</t>
  </si>
  <si>
    <t>医学经理</t>
  </si>
  <si>
    <t>幻灯审核与修改</t>
  </si>
  <si>
    <t>Subtotal：</t>
  </si>
  <si>
    <t>税 Tax</t>
  </si>
  <si>
    <t>Total Amount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</si>
</sst>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42">
    <font>
      <sz val="12"/>
      <name val="宋体"/>
      <charset val="134"/>
    </font>
    <font>
      <sz val="12"/>
      <name val="微软雅黑"/>
      <charset val="134"/>
    </font>
    <font>
      <sz val="16"/>
      <name val="微软雅黑"/>
      <charset val="134"/>
    </font>
    <font>
      <sz val="10"/>
      <color indexed="8"/>
      <name val="微软雅黑"/>
      <charset val="134"/>
    </font>
    <font>
      <b/>
      <sz val="12"/>
      <color indexed="9"/>
      <name val="微软雅黑"/>
      <charset val="134"/>
    </font>
    <font>
      <b/>
      <sz val="10"/>
      <color indexed="10"/>
      <name val="微软雅黑"/>
      <charset val="134"/>
    </font>
    <font>
      <b/>
      <sz val="12"/>
      <name val="微软雅黑"/>
      <charset val="134"/>
    </font>
    <font>
      <b/>
      <sz val="11"/>
      <color indexed="9"/>
      <name val="微软雅黑"/>
      <charset val="134"/>
    </font>
    <font>
      <b/>
      <sz val="10"/>
      <name val="微软雅黑"/>
      <charset val="134"/>
    </font>
    <font>
      <b/>
      <sz val="10"/>
      <color indexed="9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20"/>
      <name val="Calibri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Calibri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Verdana"/>
      <charset val="134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7"/>
      <name val="Calibri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20"/>
      <name val="ＭＳ Ｐゴシック"/>
      <charset val="134"/>
    </font>
    <font>
      <sz val="11"/>
      <color indexed="17"/>
      <name val="ＭＳ Ｐゴシック"/>
      <charset val="134"/>
    </font>
    <font>
      <sz val="9"/>
      <name val="宋体"/>
      <charset val="134"/>
    </font>
    <font>
      <b/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2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2" fillId="0" borderId="0">
      <alignment vertical="top"/>
    </xf>
    <xf numFmtId="0" fontId="13" fillId="8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6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4" borderId="6" applyNumberFormat="0" applyFont="0" applyAlignment="0" applyProtection="0">
      <alignment vertical="center"/>
    </xf>
    <xf numFmtId="0" fontId="0" fillId="0" borderId="0"/>
    <xf numFmtId="0" fontId="20" fillId="0" borderId="0" applyNumberFormat="0" applyFill="0" applyBorder="0" applyAlignment="0" applyProtection="0">
      <alignment vertical="center"/>
    </xf>
    <xf numFmtId="43" fontId="21" fillId="0" borderId="0" applyFont="0" applyFill="0" applyBorder="0" applyAlignment="0" applyProtection="0"/>
    <xf numFmtId="0" fontId="1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2" fillId="0" borderId="0">
      <alignment vertical="top"/>
    </xf>
    <xf numFmtId="0" fontId="25" fillId="0" borderId="0" applyNumberForma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0"/>
    <xf numFmtId="0" fontId="29" fillId="0" borderId="0">
      <alignment vertical="top"/>
    </xf>
    <xf numFmtId="0" fontId="17" fillId="1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31" fillId="18" borderId="5" applyNumberFormat="0" applyAlignment="0" applyProtection="0">
      <alignment vertical="center"/>
    </xf>
    <xf numFmtId="0" fontId="32" fillId="19" borderId="10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1" fillId="0" borderId="0"/>
    <xf numFmtId="0" fontId="13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2" fillId="0" borderId="0"/>
    <xf numFmtId="0" fontId="13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12" fillId="0" borderId="0">
      <alignment vertical="top"/>
    </xf>
    <xf numFmtId="0" fontId="38" fillId="12" borderId="0" applyNumberFormat="0" applyBorder="0" applyAlignment="0" applyProtection="0">
      <alignment vertical="center"/>
    </xf>
    <xf numFmtId="0" fontId="12" fillId="0" borderId="0">
      <alignment vertical="top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top"/>
    </xf>
    <xf numFmtId="0" fontId="12" fillId="0" borderId="0"/>
    <xf numFmtId="0" fontId="39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>
      <alignment vertical="top"/>
    </xf>
  </cellStyleXfs>
  <cellXfs count="68">
    <xf numFmtId="0" fontId="0" fillId="0" borderId="0" xfId="0"/>
    <xf numFmtId="49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3" fillId="2" borderId="0" xfId="0" applyFont="1" applyFill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1" fillId="0" borderId="2" xfId="9" applyFont="1" applyBorder="1" applyAlignment="1"/>
    <xf numFmtId="43" fontId="1" fillId="0" borderId="0" xfId="9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76" fontId="6" fillId="0" borderId="2" xfId="9" applyFont="1" applyBorder="1" applyAlignment="1"/>
    <xf numFmtId="49" fontId="1" fillId="0" borderId="0" xfId="0" applyNumberFormat="1" applyFont="1" applyBorder="1" applyAlignment="1">
      <alignment horizontal="center"/>
    </xf>
    <xf numFmtId="0" fontId="2" fillId="0" borderId="3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Border="1" applyAlignment="1"/>
    <xf numFmtId="49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horizontal="center" vertical="center" wrapText="1"/>
    </xf>
    <xf numFmtId="177" fontId="7" fillId="4" borderId="2" xfId="0" applyNumberFormat="1" applyFont="1" applyFill="1" applyBorder="1" applyAlignment="1">
      <alignment horizontal="center" vertical="center" wrapText="1"/>
    </xf>
    <xf numFmtId="177" fontId="4" fillId="4" borderId="2" xfId="0" applyNumberFormat="1" applyFont="1" applyFill="1" applyBorder="1" applyAlignment="1">
      <alignment vertical="center" wrapText="1"/>
    </xf>
    <xf numFmtId="0" fontId="6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/>
    </xf>
    <xf numFmtId="9" fontId="6" fillId="5" borderId="2" xfId="0" applyNumberFormat="1" applyFont="1" applyFill="1" applyBorder="1" applyAlignment="1">
      <alignment horizontal="left"/>
    </xf>
    <xf numFmtId="0" fontId="6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177" fontId="1" fillId="5" borderId="2" xfId="0" applyNumberFormat="1" applyFont="1" applyFill="1" applyBorder="1" applyAlignment="1">
      <alignment horizontal="center" vertical="center"/>
    </xf>
    <xf numFmtId="178" fontId="6" fillId="5" borderId="2" xfId="0" applyNumberFormat="1" applyFont="1" applyFill="1" applyBorder="1" applyAlignment="1"/>
    <xf numFmtId="49" fontId="1" fillId="0" borderId="2" xfId="16" applyNumberFormat="1" applyFont="1" applyFill="1" applyBorder="1" applyAlignment="1">
      <alignment horizontal="center" vertical="center"/>
    </xf>
    <xf numFmtId="0" fontId="1" fillId="0" borderId="2" xfId="16" applyFont="1" applyFill="1" applyBorder="1" applyAlignment="1">
      <alignment horizontal="left" vertical="center"/>
    </xf>
    <xf numFmtId="0" fontId="1" fillId="0" borderId="2" xfId="16" applyFont="1" applyFill="1" applyBorder="1" applyAlignment="1">
      <alignment horizontal="left" wrapText="1"/>
    </xf>
    <xf numFmtId="0" fontId="1" fillId="0" borderId="2" xfId="16" applyFont="1" applyFill="1" applyBorder="1" applyAlignment="1">
      <alignment horizontal="center" vertical="center"/>
    </xf>
    <xf numFmtId="177" fontId="1" fillId="0" borderId="2" xfId="16" applyNumberFormat="1" applyFont="1" applyFill="1" applyBorder="1" applyAlignment="1">
      <alignment horizontal="center" vertical="center"/>
    </xf>
    <xf numFmtId="178" fontId="1" fillId="0" borderId="2" xfId="16" applyNumberFormat="1" applyFont="1" applyFill="1" applyBorder="1" applyAlignment="1">
      <alignment vertical="center"/>
    </xf>
    <xf numFmtId="178" fontId="1" fillId="0" borderId="2" xfId="16" applyNumberFormat="1" applyFont="1" applyFill="1" applyBorder="1" applyAlignment="1">
      <alignment horizontal="right" vertical="center"/>
    </xf>
    <xf numFmtId="0" fontId="1" fillId="0" borderId="2" xfId="16" applyFont="1" applyBorder="1" applyAlignment="1">
      <alignment horizontal="left" vertical="center"/>
    </xf>
    <xf numFmtId="0" fontId="1" fillId="0" borderId="2" xfId="16" applyFont="1" applyBorder="1" applyAlignment="1">
      <alignment horizontal="left" vertical="center" wrapText="1"/>
    </xf>
    <xf numFmtId="0" fontId="1" fillId="0" borderId="2" xfId="16" applyFont="1" applyBorder="1" applyAlignment="1">
      <alignment horizontal="center" vertical="center"/>
    </xf>
    <xf numFmtId="0" fontId="1" fillId="0" borderId="2" xfId="16" applyFont="1" applyBorder="1" applyAlignment="1">
      <alignment horizontal="left"/>
    </xf>
    <xf numFmtId="0" fontId="1" fillId="0" borderId="2" xfId="16" applyFont="1" applyBorder="1" applyAlignment="1">
      <alignment horizontal="center"/>
    </xf>
    <xf numFmtId="179" fontId="1" fillId="0" borderId="2" xfId="16" applyNumberFormat="1" applyFont="1" applyBorder="1" applyAlignment="1"/>
    <xf numFmtId="0" fontId="6" fillId="0" borderId="2" xfId="16" applyFont="1" applyBorder="1" applyAlignment="1">
      <alignment horizontal="right"/>
    </xf>
    <xf numFmtId="179" fontId="6" fillId="0" borderId="2" xfId="16" applyNumberFormat="1" applyFont="1" applyBorder="1" applyAlignment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/>
    <xf numFmtId="0" fontId="8" fillId="6" borderId="2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180" fontId="10" fillId="0" borderId="4" xfId="0" applyNumberFormat="1" applyFont="1" applyFill="1" applyBorder="1" applyAlignment="1"/>
    <xf numFmtId="0" fontId="1" fillId="0" borderId="0" xfId="0" applyFont="1" applyBorder="1"/>
    <xf numFmtId="0" fontId="1" fillId="0" borderId="0" xfId="16" applyFont="1" applyFill="1" applyBorder="1" applyAlignment="1">
      <alignment horizontal="left" vertical="center"/>
    </xf>
    <xf numFmtId="0" fontId="1" fillId="0" borderId="0" xfId="16" applyFont="1" applyFill="1" applyBorder="1" applyAlignment="1">
      <alignment horizontal="left"/>
    </xf>
    <xf numFmtId="0" fontId="1" fillId="0" borderId="0" xfId="16" applyFont="1" applyBorder="1" applyAlignment="1">
      <alignment horizontal="left"/>
    </xf>
    <xf numFmtId="0" fontId="1" fillId="0" borderId="0" xfId="16" applyFont="1" applyBorder="1" applyAlignment="1">
      <alignment horizontal="right"/>
    </xf>
    <xf numFmtId="0" fontId="1" fillId="0" borderId="0" xfId="0" applyFont="1" applyAlignment="1">
      <alignment vertical="center"/>
    </xf>
  </cellXfs>
  <cellStyles count="76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差_Meeting Request（1125 价）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标题 4" xfId="17" builtinId="19"/>
    <cellStyle name="Comma 2" xfId="18"/>
    <cellStyle name="60% - 强调文字颜色 2" xfId="19" builtinId="36"/>
    <cellStyle name="警告文本" xfId="20" builtinId="11"/>
    <cellStyle name="标题" xfId="21" builtinId="15"/>
    <cellStyle name="常规 3 2 2" xfId="22"/>
    <cellStyle name="常规 2 5" xfId="23"/>
    <cellStyle name="解释性文本" xfId="24" builtinId="53"/>
    <cellStyle name="标题 1" xfId="25" builtinId="16"/>
    <cellStyle name="标题 2" xfId="26" builtinId="17"/>
    <cellStyle name="0,0_x000d__x000a_NA_x000d__x000a_" xfId="27"/>
    <cellStyle name="Normal_Event Logistic Service RFQ Template_v3" xfId="28"/>
    <cellStyle name="60% - 强调文字颜色 1" xfId="29" builtinId="32"/>
    <cellStyle name="标题 3" xfId="30" builtinId="18"/>
    <cellStyle name="60% - 强调文字颜色 4" xfId="31" builtinId="44"/>
    <cellStyle name="输出" xfId="32" builtinId="21"/>
    <cellStyle name="计算" xfId="33" builtinId="22"/>
    <cellStyle name="检查单元格" xfId="34" builtinId="23"/>
    <cellStyle name="强调文字颜色 2" xfId="35" builtinId="33"/>
    <cellStyle name="好_Meeting Request（1125 价）" xfId="36"/>
    <cellStyle name="20% - 强调文字颜色 6" xfId="37" builtinId="50"/>
    <cellStyle name="链接单元格" xfId="38" builtinId="24"/>
    <cellStyle name="汇总" xfId="39" builtinId="25"/>
    <cellStyle name="好" xfId="40" builtinId="26"/>
    <cellStyle name="适中" xfId="41" builtinId="28"/>
    <cellStyle name="20% - 强调文字颜色 5" xfId="42" builtinId="46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Normal 2" xfId="52"/>
    <cellStyle name="40% - 强调文字颜色 4" xfId="53" builtinId="43"/>
    <cellStyle name="强调文字颜色 5" xfId="54" builtinId="45"/>
    <cellStyle name="Normal 3" xfId="55"/>
    <cellStyle name="40% - 强调文字颜色 5" xfId="56" builtinId="47"/>
    <cellStyle name="60% - 强调文字颜色 5" xfId="57" builtinId="48"/>
    <cellStyle name="强调文字颜色 6" xfId="58" builtinId="49"/>
    <cellStyle name="40% - 强调文字颜色 6" xfId="59" builtinId="51"/>
    <cellStyle name="60% - 强调文字颜色 6" xfId="60" builtinId="52"/>
    <cellStyle name="千位分隔 3" xfId="61"/>
    <cellStyle name="Comma 2 2" xfId="62"/>
    <cellStyle name="標準_Meeting Request（1125 价）" xfId="63"/>
    <cellStyle name="差_20131026　杭州無錫2日間見積もり(0929)" xfId="64"/>
    <cellStyle name="常规 2" xfId="65"/>
    <cellStyle name="常规 3" xfId="66"/>
    <cellStyle name="常规 3 3" xfId="67"/>
    <cellStyle name="常规 3 3 2" xfId="68"/>
    <cellStyle name="常规 3 4" xfId="69"/>
    <cellStyle name="常规 4" xfId="70"/>
    <cellStyle name="常规 5" xfId="71"/>
    <cellStyle name="好_20131026　杭州無錫2日間見積もり(0929)" xfId="72"/>
    <cellStyle name="千位分隔 2" xfId="73"/>
    <cellStyle name="千位分隔 2 2" xfId="74"/>
    <cellStyle name="样式 1" xfId="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P22"/>
  <sheetViews>
    <sheetView showGridLines="0" tabSelected="1" zoomScale="70" zoomScaleNormal="70" workbookViewId="0">
      <selection activeCell="A2" sqref="A2:C2"/>
    </sheetView>
  </sheetViews>
  <sheetFormatPr defaultColWidth="9" defaultRowHeight="17.4"/>
  <cols>
    <col min="1" max="1" width="9.7" style="1" customWidth="1"/>
    <col min="2" max="2" width="43.425" style="2" customWidth="1"/>
    <col min="3" max="3" width="38.9" style="3" customWidth="1"/>
    <col min="4" max="4" width="8.4" style="4" customWidth="1"/>
    <col min="5" max="5" width="5.9" style="4" customWidth="1"/>
    <col min="6" max="6" width="6.2" style="4" customWidth="1"/>
    <col min="7" max="7" width="6.4" style="4" customWidth="1"/>
    <col min="8" max="8" width="12.5" style="5" customWidth="1"/>
    <col min="9" max="16384" width="9" style="2"/>
  </cols>
  <sheetData>
    <row r="2" ht="22.2" spans="1:16">
      <c r="A2" s="6" t="s">
        <v>0</v>
      </c>
      <c r="B2" s="6"/>
      <c r="C2" s="6"/>
      <c r="D2" s="7"/>
      <c r="E2" s="8"/>
      <c r="G2" s="2"/>
      <c r="L2" s="62"/>
      <c r="M2" s="62"/>
      <c r="N2" s="62"/>
      <c r="O2" s="62"/>
      <c r="P2" s="62"/>
    </row>
    <row r="3" ht="34.8" spans="1:16">
      <c r="A3" s="9"/>
      <c r="B3" s="10" t="s">
        <v>1</v>
      </c>
      <c r="C3" s="11" t="s">
        <v>2</v>
      </c>
      <c r="G3" s="2"/>
      <c r="L3" s="62"/>
      <c r="M3" s="63"/>
      <c r="N3" s="64"/>
      <c r="O3" s="62"/>
      <c r="P3" s="62"/>
    </row>
    <row r="4" spans="1:16">
      <c r="A4" s="12" t="s">
        <v>3</v>
      </c>
      <c r="B4" s="13" t="s">
        <v>4</v>
      </c>
      <c r="C4" s="14" t="s">
        <v>5</v>
      </c>
      <c r="D4" s="15"/>
      <c r="E4" s="16"/>
      <c r="F4" s="17"/>
      <c r="G4" s="2"/>
      <c r="L4" s="62"/>
      <c r="M4" s="63"/>
      <c r="N4" s="64"/>
      <c r="O4" s="62"/>
      <c r="P4" s="62"/>
    </row>
    <row r="5" spans="1:16">
      <c r="A5" s="18">
        <v>1</v>
      </c>
      <c r="B5" s="19" t="str">
        <f>B10</f>
        <v>幻灯-鼻窦球囊扩张在日间手术中的应用及展望</v>
      </c>
      <c r="C5" s="20">
        <f>H18</f>
        <v>46700</v>
      </c>
      <c r="D5" s="21"/>
      <c r="G5" s="2"/>
      <c r="L5" s="62"/>
      <c r="M5" s="65"/>
      <c r="N5" s="65"/>
      <c r="O5" s="62"/>
      <c r="P5" s="62"/>
    </row>
    <row r="6" spans="1:16">
      <c r="A6" s="18" t="s">
        <v>6</v>
      </c>
      <c r="B6" s="19" t="str">
        <f>B19</f>
        <v>税 Tax</v>
      </c>
      <c r="C6" s="20">
        <f>H20</f>
        <v>2802</v>
      </c>
      <c r="D6" s="15"/>
      <c r="E6" s="16"/>
      <c r="F6" s="16"/>
      <c r="G6" s="2"/>
      <c r="L6" s="62"/>
      <c r="M6" s="65"/>
      <c r="N6" s="66"/>
      <c r="O6" s="62"/>
      <c r="P6" s="62"/>
    </row>
    <row r="7" spans="1:16">
      <c r="A7" s="22"/>
      <c r="B7" s="23" t="s">
        <v>7</v>
      </c>
      <c r="C7" s="24">
        <f>SUM(C5:C6)</f>
        <v>49502</v>
      </c>
      <c r="D7" s="15"/>
      <c r="E7" s="16"/>
      <c r="F7" s="16"/>
      <c r="G7" s="2"/>
      <c r="L7" s="62"/>
      <c r="M7" s="62"/>
      <c r="N7" s="62"/>
      <c r="O7" s="62"/>
      <c r="P7" s="62"/>
    </row>
    <row r="8" ht="45" customHeight="1" spans="1:16">
      <c r="A8" s="25"/>
      <c r="B8" s="26" t="s">
        <v>8</v>
      </c>
      <c r="C8" s="27"/>
      <c r="D8" s="15"/>
      <c r="E8" s="16"/>
      <c r="F8" s="16"/>
      <c r="G8" s="2"/>
      <c r="H8" s="28"/>
      <c r="L8" s="62"/>
      <c r="M8" s="62"/>
      <c r="N8" s="62"/>
      <c r="O8" s="62"/>
      <c r="P8" s="62"/>
    </row>
    <row r="9" ht="32.4" spans="1:8">
      <c r="A9" s="29" t="s">
        <v>9</v>
      </c>
      <c r="B9" s="30" t="s">
        <v>10</v>
      </c>
      <c r="C9" s="30"/>
      <c r="D9" s="31" t="s">
        <v>11</v>
      </c>
      <c r="E9" s="31" t="s">
        <v>12</v>
      </c>
      <c r="F9" s="32" t="s">
        <v>13</v>
      </c>
      <c r="G9" s="32" t="s">
        <v>14</v>
      </c>
      <c r="H9" s="33" t="s">
        <v>15</v>
      </c>
    </row>
    <row r="10" spans="1:8">
      <c r="A10" s="34">
        <v>1</v>
      </c>
      <c r="B10" s="35" t="s">
        <v>16</v>
      </c>
      <c r="C10" s="36"/>
      <c r="D10" s="37"/>
      <c r="E10" s="38"/>
      <c r="F10" s="39"/>
      <c r="G10" s="39"/>
      <c r="H10" s="40"/>
    </row>
    <row r="11" spans="1:8">
      <c r="A11" s="41" t="s">
        <v>17</v>
      </c>
      <c r="B11" s="42" t="s">
        <v>18</v>
      </c>
      <c r="C11" s="43" t="s">
        <v>19</v>
      </c>
      <c r="D11" s="44" t="s">
        <v>20</v>
      </c>
      <c r="E11" s="44">
        <v>1</v>
      </c>
      <c r="F11" s="45">
        <v>80</v>
      </c>
      <c r="G11" s="45">
        <v>200</v>
      </c>
      <c r="H11" s="46">
        <f t="shared" ref="H11:H17" si="0">F11*E11*G11</f>
        <v>16000</v>
      </c>
    </row>
    <row r="12" spans="1:9">
      <c r="A12" s="41" t="s">
        <v>21</v>
      </c>
      <c r="B12" s="42" t="s">
        <v>22</v>
      </c>
      <c r="C12" s="43"/>
      <c r="D12" s="44" t="s">
        <v>23</v>
      </c>
      <c r="E12" s="44">
        <v>1</v>
      </c>
      <c r="F12" s="45">
        <v>60</v>
      </c>
      <c r="G12" s="45">
        <v>20</v>
      </c>
      <c r="H12" s="47">
        <f t="shared" si="0"/>
        <v>1200</v>
      </c>
      <c r="I12" s="67"/>
    </row>
    <row r="13" spans="1:8">
      <c r="A13" s="41" t="s">
        <v>24</v>
      </c>
      <c r="B13" s="42" t="s">
        <v>25</v>
      </c>
      <c r="C13" s="43" t="s">
        <v>26</v>
      </c>
      <c r="D13" s="44" t="s">
        <v>27</v>
      </c>
      <c r="E13" s="44">
        <v>1</v>
      </c>
      <c r="F13" s="45">
        <v>3</v>
      </c>
      <c r="G13" s="45">
        <v>1000</v>
      </c>
      <c r="H13" s="46">
        <f t="shared" si="0"/>
        <v>3000</v>
      </c>
    </row>
    <row r="14" spans="1:8">
      <c r="A14" s="41" t="s">
        <v>28</v>
      </c>
      <c r="B14" s="48" t="s">
        <v>29</v>
      </c>
      <c r="C14" s="49" t="s">
        <v>30</v>
      </c>
      <c r="D14" s="50" t="s">
        <v>31</v>
      </c>
      <c r="E14" s="44">
        <v>1</v>
      </c>
      <c r="F14" s="50">
        <v>1</v>
      </c>
      <c r="G14" s="50">
        <v>4000</v>
      </c>
      <c r="H14" s="46">
        <f t="shared" si="0"/>
        <v>4000</v>
      </c>
    </row>
    <row r="15" ht="52.2" spans="1:8">
      <c r="A15" s="41" t="s">
        <v>32</v>
      </c>
      <c r="B15" s="48" t="s">
        <v>33</v>
      </c>
      <c r="C15" s="49" t="s">
        <v>34</v>
      </c>
      <c r="D15" s="50" t="s">
        <v>35</v>
      </c>
      <c r="E15" s="44">
        <v>1</v>
      </c>
      <c r="F15" s="50">
        <v>25</v>
      </c>
      <c r="G15" s="50">
        <v>600</v>
      </c>
      <c r="H15" s="46">
        <f t="shared" si="0"/>
        <v>15000</v>
      </c>
    </row>
    <row r="16" spans="1:8">
      <c r="A16" s="41" t="s">
        <v>36</v>
      </c>
      <c r="B16" s="51" t="s">
        <v>37</v>
      </c>
      <c r="C16" s="51"/>
      <c r="D16" s="52" t="s">
        <v>35</v>
      </c>
      <c r="E16" s="52">
        <v>1</v>
      </c>
      <c r="F16" s="52">
        <v>25</v>
      </c>
      <c r="G16" s="52">
        <v>100</v>
      </c>
      <c r="H16" s="53">
        <f t="shared" si="0"/>
        <v>2500</v>
      </c>
    </row>
    <row r="17" spans="1:8">
      <c r="A17" s="41" t="s">
        <v>38</v>
      </c>
      <c r="B17" s="51" t="s">
        <v>39</v>
      </c>
      <c r="C17" s="51" t="s">
        <v>40</v>
      </c>
      <c r="D17" s="50" t="s">
        <v>20</v>
      </c>
      <c r="E17" s="50">
        <v>1</v>
      </c>
      <c r="F17" s="50">
        <v>10</v>
      </c>
      <c r="G17" s="50">
        <v>500</v>
      </c>
      <c r="H17" s="53">
        <f t="shared" si="0"/>
        <v>5000</v>
      </c>
    </row>
    <row r="18" spans="1:8">
      <c r="A18" s="54" t="s">
        <v>41</v>
      </c>
      <c r="B18" s="54"/>
      <c r="C18" s="54"/>
      <c r="D18" s="54"/>
      <c r="E18" s="54"/>
      <c r="F18" s="54"/>
      <c r="G18" s="54"/>
      <c r="H18" s="55">
        <f>SUM(H11:H17)</f>
        <v>46700</v>
      </c>
    </row>
    <row r="19" spans="1:8">
      <c r="A19" s="34">
        <v>2</v>
      </c>
      <c r="B19" s="35" t="s">
        <v>42</v>
      </c>
      <c r="C19" s="36">
        <v>0.06</v>
      </c>
      <c r="D19" s="37"/>
      <c r="E19" s="38"/>
      <c r="F19" s="39"/>
      <c r="G19" s="39"/>
      <c r="H19" s="40"/>
    </row>
    <row r="20" spans="1:8">
      <c r="A20" s="56" t="s">
        <v>41</v>
      </c>
      <c r="B20" s="56"/>
      <c r="C20" s="56"/>
      <c r="D20" s="57"/>
      <c r="E20" s="56"/>
      <c r="F20" s="56"/>
      <c r="G20" s="56"/>
      <c r="H20" s="58">
        <f>H18*C19</f>
        <v>2802</v>
      </c>
    </row>
    <row r="21" ht="15.6" spans="1:8">
      <c r="A21" s="59"/>
      <c r="B21" s="59"/>
      <c r="C21" s="59"/>
      <c r="D21" s="59"/>
      <c r="E21" s="59"/>
      <c r="F21" s="59"/>
      <c r="G21" s="59"/>
      <c r="H21" s="59"/>
    </row>
    <row r="22" spans="1:8">
      <c r="A22" s="60" t="s">
        <v>43</v>
      </c>
      <c r="B22" s="60"/>
      <c r="C22" s="60"/>
      <c r="D22" s="60"/>
      <c r="E22" s="60"/>
      <c r="F22" s="60"/>
      <c r="G22" s="60"/>
      <c r="H22" s="61">
        <f>H18+H20</f>
        <v>49502</v>
      </c>
    </row>
  </sheetData>
  <mergeCells count="5">
    <mergeCell ref="A2:C2"/>
    <mergeCell ref="A18:G18"/>
    <mergeCell ref="A20:G20"/>
    <mergeCell ref="A21:H21"/>
    <mergeCell ref="A22:G22"/>
  </mergeCells>
  <pageMargins left="0.7" right="0.7" top="0.75" bottom="0.75" header="0.3" footer="0.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real_ljyyyyy</cp:lastModifiedBy>
  <dcterms:created xsi:type="dcterms:W3CDTF">2014-02-12T08:04:00Z</dcterms:created>
  <cp:lastPrinted>2021-10-25T02:19:00Z</cp:lastPrinted>
  <dcterms:modified xsi:type="dcterms:W3CDTF">2022-09-22T06:16:49Z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44F8F7A2B7BD4C90AEC1EEDC2E88D746</vt:lpwstr>
  </property>
  <property fmtid="{D5CDD505-2E9C-101B-9397-08002B2CF9AE}" pid="10" name="KSOProductBuildVer">
    <vt:lpwstr>2052-11.1.0.12313</vt:lpwstr>
  </property>
</Properties>
</file>