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信必可吸烟视频\"/>
    </mc:Choice>
  </mc:AlternateContent>
  <bookViews>
    <workbookView xWindow="0" yWindow="0" windowWidth="19200" windowHeight="7212"/>
  </bookViews>
  <sheets>
    <sheet name="报价单" sheetId="1" r:id="rId1"/>
  </sheets>
  <calcPr calcId="152511" concurrentCalc="0"/>
</workbook>
</file>

<file path=xl/calcChain.xml><?xml version="1.0" encoding="utf-8"?>
<calcChain xmlns="http://schemas.openxmlformats.org/spreadsheetml/2006/main">
  <c r="D6" i="1" l="1"/>
  <c r="I30" i="1"/>
  <c r="I28" i="1"/>
  <c r="I26" i="1"/>
  <c r="I25" i="1"/>
  <c r="I24" i="1"/>
  <c r="I23" i="1"/>
  <c r="I22" i="1"/>
  <c r="I15" i="1"/>
  <c r="I16" i="1"/>
  <c r="I18" i="1"/>
  <c r="I19" i="1"/>
  <c r="I17" i="1"/>
  <c r="I14" i="1"/>
  <c r="I20" i="1"/>
  <c r="D5" i="1"/>
  <c r="D7" i="1"/>
  <c r="D8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2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<sst xmlns="http://schemas.openxmlformats.org/spreadsheetml/2006/main" count="59" uniqueCount="54">
  <si>
    <t>Item</t>
  </si>
  <si>
    <t>Descripation描述</t>
  </si>
  <si>
    <t>税 Tax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</si>
  <si>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</si>
  <si>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</si>
  <si>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</si>
  <si>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</si>
  <si>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</si>
  <si>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</si>
  <si>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</si>
  <si>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19" type="noConversion"/>
  </si>
  <si>
    <t>税TAX</t>
    <phoneticPr fontId="19" type="noConversion"/>
  </si>
  <si>
    <t>Total Amount</t>
    <phoneticPr fontId="19" type="noConversion"/>
  </si>
  <si>
    <t>报价</t>
    <phoneticPr fontId="19" type="noConversion"/>
  </si>
  <si>
    <t>上海麦田公共关系咨询有限公司</t>
    <phoneticPr fontId="19" type="noConversion"/>
  </si>
  <si>
    <t>1-1</t>
    <phoneticPr fontId="19" type="noConversion"/>
  </si>
  <si>
    <t>Agency:</t>
    <phoneticPr fontId="19" type="noConversion"/>
  </si>
  <si>
    <t>视频制作</t>
    <phoneticPr fontId="19" type="noConversion"/>
  </si>
  <si>
    <t>视频制作</t>
    <phoneticPr fontId="19" type="noConversion"/>
  </si>
  <si>
    <t>视频脚本撰写</t>
  </si>
  <si>
    <t>套</t>
    <phoneticPr fontId="19" type="noConversion"/>
  </si>
  <si>
    <t>分钟</t>
    <phoneticPr fontId="19" type="noConversion"/>
  </si>
  <si>
    <t>后期合成</t>
    <phoneticPr fontId="19" type="noConversion"/>
  </si>
  <si>
    <t>整合视频文件, 输出对应格式文件</t>
    <phoneticPr fontId="19" type="noConversion"/>
  </si>
  <si>
    <t>配音</t>
    <phoneticPr fontId="19" type="noConversion"/>
  </si>
  <si>
    <t>专业中文配音</t>
    <phoneticPr fontId="19" type="noConversion"/>
  </si>
  <si>
    <t>字幕</t>
    <phoneticPr fontId="19" type="noConversion"/>
  </si>
  <si>
    <t>分钟</t>
    <phoneticPr fontId="19" type="noConversion"/>
  </si>
  <si>
    <t>音乐音效</t>
    <phoneticPr fontId="19" type="noConversion"/>
  </si>
  <si>
    <t>对提供的视频进行音效配乐</t>
    <phoneticPr fontId="19" type="noConversion"/>
  </si>
  <si>
    <t>秒</t>
    <phoneticPr fontId="19" type="noConversion"/>
  </si>
  <si>
    <t>Subtotal</t>
    <phoneticPr fontId="19" type="noConversion"/>
  </si>
  <si>
    <t>1-2</t>
    <phoneticPr fontId="19" type="noConversion"/>
  </si>
  <si>
    <t>税点：6%</t>
    <phoneticPr fontId="19" type="noConversion"/>
  </si>
  <si>
    <t>2D动画制作</t>
    <phoneticPr fontId="19" type="noConversion"/>
  </si>
  <si>
    <t>医学根据客户要求撰写视频脚本</t>
    <phoneticPr fontId="19" type="noConversion"/>
  </si>
  <si>
    <t>1-3</t>
    <phoneticPr fontId="19" type="noConversion"/>
  </si>
  <si>
    <t>1-4</t>
    <phoneticPr fontId="19" type="noConversion"/>
  </si>
  <si>
    <t>1-5</t>
    <phoneticPr fontId="19" type="noConversion"/>
  </si>
  <si>
    <t>1-6</t>
    <phoneticPr fontId="19" type="noConversion"/>
  </si>
  <si>
    <t>手绘Flash动画制作，包含素材手绘、上色、制作、整理</t>
    <phoneticPr fontId="19" type="noConversion"/>
  </si>
  <si>
    <t>信必可吸烟视频制作和文献翻译解读 报价总表</t>
    <phoneticPr fontId="19" type="noConversion"/>
  </si>
  <si>
    <t>文献翻译和解读</t>
  </si>
  <si>
    <t>文献翻译和解读</t>
    <phoneticPr fontId="19" type="noConversion"/>
  </si>
  <si>
    <t>小计</t>
    <phoneticPr fontId="19" type="noConversion"/>
  </si>
  <si>
    <t>文献翻译</t>
    <phoneticPr fontId="19" type="noConversion"/>
  </si>
  <si>
    <t>千字</t>
    <phoneticPr fontId="19" type="noConversion"/>
  </si>
  <si>
    <t>2-1</t>
    <phoneticPr fontId="19" type="noConversion"/>
  </si>
  <si>
    <t>2-2</t>
    <phoneticPr fontId="19" type="noConversion"/>
  </si>
  <si>
    <t>英语翻译成中文，校对</t>
    <phoneticPr fontId="19" type="noConversion"/>
  </si>
  <si>
    <t>俄语翻译成中文，校对</t>
    <phoneticPr fontId="19" type="noConversion"/>
  </si>
  <si>
    <t>文献解读PPT</t>
    <phoneticPr fontId="19" type="noConversion"/>
  </si>
  <si>
    <t>根据文献内容进行医学解读</t>
    <phoneticPr fontId="19" type="noConversion"/>
  </si>
  <si>
    <t>P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</si>
</sst>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Calibri"/>
      <family val="2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4"/>
      <name val="Calibri"/>
      <family val="2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6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9" fillId="0" borderId="0">
      <alignment vertical="top"/>
    </xf>
    <xf numFmtId="177" fontId="16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13" fillId="0" borderId="0">
      <alignment vertical="top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/>
    <xf numFmtId="0" fontId="9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9" fillId="0" borderId="0">
      <alignment vertical="top"/>
    </xf>
    <xf numFmtId="0" fontId="9" fillId="0" borderId="0"/>
    <xf numFmtId="0" fontId="15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>
      <alignment vertical="top"/>
    </xf>
  </cellStyleXfs>
  <cellXfs count="62">
    <xf numFmtId="0" fontId="0" fillId="0" borderId="0" xfId="0"/>
    <xf numFmtId="0" fontId="2" fillId="3" borderId="5" xfId="0" applyFont="1" applyFill="1" applyBorder="1" applyAlignment="1">
      <alignment horizontal="center" vertical="center"/>
    </xf>
    <xf numFmtId="0" fontId="1" fillId="6" borderId="2" xfId="15" applyFont="1" applyFill="1" applyBorder="1" applyAlignment="1">
      <alignment horizontal="right" vertical="center"/>
    </xf>
    <xf numFmtId="0" fontId="21" fillId="3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2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78" fontId="6" fillId="0" borderId="2" xfId="0" applyNumberFormat="1" applyFont="1" applyFill="1" applyBorder="1" applyAlignment="1">
      <alignment horizontal="right" vertical="center"/>
    </xf>
    <xf numFmtId="0" fontId="1" fillId="10" borderId="2" xfId="0" applyFont="1" applyFill="1" applyBorder="1" applyAlignment="1">
      <alignment vertical="center"/>
    </xf>
    <xf numFmtId="178" fontId="1" fillId="10" borderId="2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6" fontId="22" fillId="11" borderId="2" xfId="0" applyNumberFormat="1" applyFont="1" applyFill="1" applyBorder="1" applyAlignment="1">
      <alignment horizontal="center" vertical="center" wrapText="1"/>
    </xf>
    <xf numFmtId="176" fontId="23" fillId="11" borderId="2" xfId="0" applyNumberFormat="1" applyFont="1" applyFill="1" applyBorder="1" applyAlignment="1">
      <alignment horizontal="center" vertical="center" wrapText="1"/>
    </xf>
    <xf numFmtId="176" fontId="23" fillId="11" borderId="4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1" fillId="6" borderId="2" xfId="15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49" fontId="1" fillId="6" borderId="2" xfId="15" applyNumberFormat="1" applyFont="1" applyFill="1" applyBorder="1" applyAlignment="1">
      <alignment horizontal="center" vertical="center"/>
    </xf>
    <xf numFmtId="0" fontId="4" fillId="6" borderId="2" xfId="15" applyFont="1" applyFill="1" applyBorder="1" applyAlignment="1">
      <alignment vertical="center" wrapText="1"/>
    </xf>
    <xf numFmtId="178" fontId="1" fillId="0" borderId="2" xfId="0" applyNumberFormat="1" applyFont="1" applyBorder="1" applyAlignment="1">
      <alignment horizontal="center" vertical="center"/>
    </xf>
    <xf numFmtId="178" fontId="1" fillId="6" borderId="2" xfId="20" applyNumberFormat="1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0" fontId="1" fillId="0" borderId="3" xfId="15" applyFont="1" applyBorder="1" applyAlignment="1">
      <alignment horizontal="right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4" fillId="6" borderId="7" xfId="15" applyFont="1" applyFill="1" applyBorder="1" applyAlignment="1">
      <alignment horizontal="left" vertical="center" wrapText="1"/>
    </xf>
    <xf numFmtId="0" fontId="4" fillId="6" borderId="8" xfId="15" applyFont="1" applyFill="1" applyBorder="1" applyAlignment="1">
      <alignment horizontal="left" vertical="center" wrapText="1"/>
    </xf>
    <xf numFmtId="49" fontId="1" fillId="6" borderId="7" xfId="15" applyNumberFormat="1" applyFont="1" applyFill="1" applyBorder="1" applyAlignment="1">
      <alignment horizontal="center" vertical="center"/>
    </xf>
    <xf numFmtId="49" fontId="1" fillId="6" borderId="8" xfId="15" applyNumberFormat="1" applyFont="1" applyFill="1" applyBorder="1" applyAlignment="1">
      <alignment horizontal="center" vertical="center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30"/>
  <sheetViews>
    <sheetView tabSelected="1" topLeftCell="B1" zoomScale="90" zoomScaleNormal="90" workbookViewId="0">
      <selection activeCell="B25" sqref="B25:H25"/>
    </sheetView>
  </sheetViews>
  <sheetFormatPr defaultColWidth="9" defaultRowHeight="17.399999999999999"/>
  <cols>
    <col min="1" max="1" width="9" style="16"/>
    <col min="2" max="2" width="8.5" style="16" customWidth="1"/>
    <col min="3" max="3" width="28.8984375" style="16" customWidth="1"/>
    <col min="4" max="4" width="31.59765625" style="25" customWidth="1"/>
    <col min="5" max="5" width="6.3984375" style="16" bestFit="1" customWidth="1"/>
    <col min="6" max="6" width="9.09765625" style="6" bestFit="1" customWidth="1"/>
    <col min="7" max="7" width="9.09765625" style="6" customWidth="1"/>
    <col min="8" max="8" width="13.19921875" style="7" customWidth="1"/>
    <col min="9" max="9" width="14" style="7" bestFit="1" customWidth="1"/>
    <col min="10" max="16384" width="9" style="16"/>
  </cols>
  <sheetData>
    <row r="2" spans="2:9" ht="36.6" customHeight="1">
      <c r="B2" s="46" t="s">
        <v>41</v>
      </c>
      <c r="C2" s="46"/>
      <c r="D2" s="46"/>
      <c r="E2" s="46"/>
    </row>
    <row r="3" spans="2:9">
      <c r="B3" s="17"/>
      <c r="C3" s="18" t="s">
        <v>16</v>
      </c>
      <c r="D3" s="31" t="s">
        <v>14</v>
      </c>
    </row>
    <row r="4" spans="2:9">
      <c r="B4" s="34" t="s">
        <v>0</v>
      </c>
      <c r="C4" s="34" t="s">
        <v>1</v>
      </c>
      <c r="D4" s="34" t="s">
        <v>13</v>
      </c>
    </row>
    <row r="5" spans="2:9">
      <c r="B5" s="27">
        <v>1</v>
      </c>
      <c r="C5" s="26" t="s">
        <v>18</v>
      </c>
      <c r="D5" s="10">
        <f>I20</f>
        <v>67500</v>
      </c>
    </row>
    <row r="6" spans="2:9">
      <c r="B6" s="27">
        <v>2</v>
      </c>
      <c r="C6" s="26" t="s">
        <v>43</v>
      </c>
      <c r="D6" s="10">
        <f>I25</f>
        <v>11520</v>
      </c>
    </row>
    <row r="7" spans="2:9">
      <c r="B7" s="4">
        <v>3</v>
      </c>
      <c r="C7" s="26" t="s">
        <v>11</v>
      </c>
      <c r="D7" s="5">
        <f>I28</f>
        <v>4741.2</v>
      </c>
    </row>
    <row r="8" spans="2:9">
      <c r="B8" s="19"/>
      <c r="C8" s="26" t="s">
        <v>12</v>
      </c>
      <c r="D8" s="5">
        <f>SUM(D5:D7)</f>
        <v>83761.2</v>
      </c>
    </row>
    <row r="9" spans="2:9">
      <c r="B9" s="20"/>
      <c r="C9" s="21"/>
      <c r="D9" s="15"/>
    </row>
    <row r="10" spans="2:9">
      <c r="B10" s="20"/>
      <c r="C10" s="22"/>
      <c r="D10" s="22"/>
      <c r="E10" s="15"/>
    </row>
    <row r="11" spans="2:9" ht="30" customHeight="1">
      <c r="B11" s="45" t="s">
        <v>3</v>
      </c>
      <c r="C11" s="45"/>
      <c r="D11" s="45"/>
      <c r="E11" s="45"/>
      <c r="F11" s="44"/>
      <c r="G11" s="44"/>
      <c r="H11" s="44"/>
      <c r="I11" s="44"/>
    </row>
    <row r="12" spans="2:9" ht="34.799999999999997">
      <c r="B12" s="33" t="s">
        <v>4</v>
      </c>
      <c r="C12" s="35" t="s">
        <v>5</v>
      </c>
      <c r="D12" s="36"/>
      <c r="E12" s="33" t="s">
        <v>6</v>
      </c>
      <c r="F12" s="28" t="s">
        <v>7</v>
      </c>
      <c r="G12" s="29" t="s">
        <v>8</v>
      </c>
      <c r="H12" s="30" t="s">
        <v>9</v>
      </c>
      <c r="I12" s="29" t="s">
        <v>10</v>
      </c>
    </row>
    <row r="13" spans="2:9" ht="18">
      <c r="B13" s="3">
        <v>1</v>
      </c>
      <c r="C13" s="23" t="s">
        <v>17</v>
      </c>
      <c r="D13" s="24"/>
      <c r="E13" s="24"/>
      <c r="F13" s="13"/>
      <c r="G13" s="13"/>
      <c r="H13" s="14"/>
      <c r="I13" s="14"/>
    </row>
    <row r="14" spans="2:9" ht="46.2" customHeight="1">
      <c r="B14" s="37" t="s">
        <v>15</v>
      </c>
      <c r="C14" s="38" t="s">
        <v>19</v>
      </c>
      <c r="D14" s="11" t="s">
        <v>35</v>
      </c>
      <c r="E14" s="32" t="s">
        <v>20</v>
      </c>
      <c r="F14" s="9">
        <v>1</v>
      </c>
      <c r="G14" s="9">
        <v>1</v>
      </c>
      <c r="H14" s="39">
        <v>3000</v>
      </c>
      <c r="I14" s="10">
        <f t="shared" ref="I14:I19" si="0">H14*F14*G14</f>
        <v>3000</v>
      </c>
    </row>
    <row r="15" spans="2:9" ht="45" customHeight="1">
      <c r="B15" s="37" t="s">
        <v>32</v>
      </c>
      <c r="C15" s="38" t="s">
        <v>34</v>
      </c>
      <c r="D15" s="11" t="s">
        <v>40</v>
      </c>
      <c r="E15" s="32" t="s">
        <v>30</v>
      </c>
      <c r="F15" s="9">
        <v>120</v>
      </c>
      <c r="G15" s="9">
        <v>1</v>
      </c>
      <c r="H15" s="39">
        <v>480</v>
      </c>
      <c r="I15" s="10">
        <f t="shared" si="0"/>
        <v>57600</v>
      </c>
    </row>
    <row r="16" spans="2:9" ht="19.95" customHeight="1">
      <c r="B16" s="37" t="s">
        <v>36</v>
      </c>
      <c r="C16" s="38" t="s">
        <v>24</v>
      </c>
      <c r="D16" s="11" t="s">
        <v>25</v>
      </c>
      <c r="E16" s="32" t="s">
        <v>21</v>
      </c>
      <c r="F16" s="9">
        <v>2</v>
      </c>
      <c r="G16" s="9">
        <v>1</v>
      </c>
      <c r="H16" s="39">
        <v>1000</v>
      </c>
      <c r="I16" s="10">
        <f t="shared" si="0"/>
        <v>2000</v>
      </c>
    </row>
    <row r="17" spans="2:9" ht="19.95" customHeight="1">
      <c r="B17" s="37" t="s">
        <v>37</v>
      </c>
      <c r="C17" s="38" t="s">
        <v>28</v>
      </c>
      <c r="D17" s="11" t="s">
        <v>29</v>
      </c>
      <c r="E17" s="32" t="s">
        <v>27</v>
      </c>
      <c r="F17" s="2">
        <v>2</v>
      </c>
      <c r="G17" s="2">
        <v>1</v>
      </c>
      <c r="H17" s="40">
        <v>1050</v>
      </c>
      <c r="I17" s="10">
        <f>H17*F17*G17</f>
        <v>2100</v>
      </c>
    </row>
    <row r="18" spans="2:9" ht="19.95" customHeight="1">
      <c r="B18" s="37" t="s">
        <v>38</v>
      </c>
      <c r="C18" s="38" t="s">
        <v>26</v>
      </c>
      <c r="D18" s="11"/>
      <c r="E18" s="32" t="s">
        <v>27</v>
      </c>
      <c r="F18" s="9">
        <v>2</v>
      </c>
      <c r="G18" s="9">
        <v>1</v>
      </c>
      <c r="H18" s="39">
        <v>800</v>
      </c>
      <c r="I18" s="10">
        <f t="shared" si="0"/>
        <v>1600</v>
      </c>
    </row>
    <row r="19" spans="2:9" ht="19.95" customHeight="1">
      <c r="B19" s="37" t="s">
        <v>39</v>
      </c>
      <c r="C19" s="38" t="s">
        <v>22</v>
      </c>
      <c r="D19" s="11" t="s">
        <v>23</v>
      </c>
      <c r="E19" s="32" t="s">
        <v>21</v>
      </c>
      <c r="F19" s="9">
        <v>2</v>
      </c>
      <c r="G19" s="9">
        <v>1</v>
      </c>
      <c r="H19" s="39">
        <v>600</v>
      </c>
      <c r="I19" s="10">
        <f t="shared" si="0"/>
        <v>1200</v>
      </c>
    </row>
    <row r="20" spans="2:9">
      <c r="B20" s="50" t="s">
        <v>44</v>
      </c>
      <c r="C20" s="51"/>
      <c r="D20" s="51"/>
      <c r="E20" s="51"/>
      <c r="F20" s="51"/>
      <c r="G20" s="51"/>
      <c r="H20" s="52"/>
      <c r="I20" s="10">
        <f>SUM(I14:I19)</f>
        <v>67500</v>
      </c>
    </row>
    <row r="21" spans="2:9" ht="18">
      <c r="B21" s="3">
        <v>2</v>
      </c>
      <c r="C21" s="23" t="s">
        <v>42</v>
      </c>
      <c r="D21" s="24"/>
      <c r="E21" s="24"/>
      <c r="F21" s="13"/>
      <c r="G21" s="13"/>
      <c r="H21" s="14"/>
      <c r="I21" s="14"/>
    </row>
    <row r="22" spans="2:9" ht="19.8" customHeight="1">
      <c r="B22" s="60" t="s">
        <v>47</v>
      </c>
      <c r="C22" s="58" t="s">
        <v>45</v>
      </c>
      <c r="D22" s="11" t="s">
        <v>49</v>
      </c>
      <c r="E22" s="32" t="s">
        <v>46</v>
      </c>
      <c r="F22" s="9">
        <v>9.1999999999999993</v>
      </c>
      <c r="G22" s="9">
        <v>1</v>
      </c>
      <c r="H22" s="39">
        <v>600</v>
      </c>
      <c r="I22" s="10">
        <f t="shared" ref="I22:I24" si="1">H22*F22*G22</f>
        <v>5520</v>
      </c>
    </row>
    <row r="23" spans="2:9" ht="19.8" customHeight="1">
      <c r="B23" s="61"/>
      <c r="C23" s="59"/>
      <c r="D23" s="11" t="s">
        <v>50</v>
      </c>
      <c r="E23" s="32" t="s">
        <v>46</v>
      </c>
      <c r="F23" s="9">
        <v>4</v>
      </c>
      <c r="G23" s="9">
        <v>1</v>
      </c>
      <c r="H23" s="39">
        <v>700</v>
      </c>
      <c r="I23" s="10">
        <f t="shared" si="1"/>
        <v>2800</v>
      </c>
    </row>
    <row r="24" spans="2:9" ht="19.95" customHeight="1">
      <c r="B24" s="37" t="s">
        <v>48</v>
      </c>
      <c r="C24" s="38" t="s">
        <v>51</v>
      </c>
      <c r="D24" s="11" t="s">
        <v>52</v>
      </c>
      <c r="E24" s="32" t="s">
        <v>53</v>
      </c>
      <c r="F24" s="9">
        <v>4</v>
      </c>
      <c r="G24" s="9">
        <v>1</v>
      </c>
      <c r="H24" s="39">
        <v>800</v>
      </c>
      <c r="I24" s="10">
        <f t="shared" si="1"/>
        <v>3200</v>
      </c>
    </row>
    <row r="25" spans="2:9">
      <c r="B25" s="50" t="s">
        <v>44</v>
      </c>
      <c r="C25" s="51"/>
      <c r="D25" s="51"/>
      <c r="E25" s="51"/>
      <c r="F25" s="51"/>
      <c r="G25" s="51"/>
      <c r="H25" s="52"/>
      <c r="I25" s="10">
        <f>SUM(I22:I24)</f>
        <v>11520</v>
      </c>
    </row>
    <row r="26" spans="2:9">
      <c r="B26" s="50" t="s">
        <v>31</v>
      </c>
      <c r="C26" s="51"/>
      <c r="D26" s="51"/>
      <c r="E26" s="51"/>
      <c r="F26" s="51"/>
      <c r="G26" s="51"/>
      <c r="H26" s="52"/>
      <c r="I26" s="10">
        <f>I20+I25</f>
        <v>79020</v>
      </c>
    </row>
    <row r="27" spans="2:9">
      <c r="B27" s="1">
        <v>2</v>
      </c>
      <c r="C27" s="23" t="s">
        <v>2</v>
      </c>
      <c r="D27" s="56" t="s">
        <v>33</v>
      </c>
      <c r="E27" s="56"/>
      <c r="F27" s="56"/>
      <c r="G27" s="56"/>
      <c r="H27" s="57"/>
      <c r="I27" s="14"/>
    </row>
    <row r="28" spans="2:9">
      <c r="B28" s="47"/>
      <c r="C28" s="48"/>
      <c r="D28" s="48"/>
      <c r="E28" s="48"/>
      <c r="F28" s="48"/>
      <c r="G28" s="48"/>
      <c r="H28" s="49"/>
      <c r="I28" s="8">
        <f>I26*0.06</f>
        <v>4741.2</v>
      </c>
    </row>
    <row r="29" spans="2:9">
      <c r="B29" s="53"/>
      <c r="C29" s="54"/>
      <c r="D29" s="54"/>
      <c r="E29" s="54"/>
      <c r="F29" s="54"/>
      <c r="G29" s="54"/>
      <c r="H29" s="55"/>
      <c r="I29" s="14"/>
    </row>
    <row r="30" spans="2:9">
      <c r="B30" s="41" t="s">
        <v>12</v>
      </c>
      <c r="C30" s="42"/>
      <c r="D30" s="42"/>
      <c r="E30" s="42"/>
      <c r="F30" s="42"/>
      <c r="G30" s="42"/>
      <c r="H30" s="43"/>
      <c r="I30" s="12">
        <f>I26+I28</f>
        <v>83761.2</v>
      </c>
    </row>
  </sheetData>
  <mergeCells count="12">
    <mergeCell ref="B30:H30"/>
    <mergeCell ref="F11:I11"/>
    <mergeCell ref="B11:E11"/>
    <mergeCell ref="B2:E2"/>
    <mergeCell ref="B28:H28"/>
    <mergeCell ref="B20:H20"/>
    <mergeCell ref="B29:H29"/>
    <mergeCell ref="D27:H27"/>
    <mergeCell ref="B26:H26"/>
    <mergeCell ref="B25:H25"/>
    <mergeCell ref="C22:C23"/>
    <mergeCell ref="B22:B23"/>
  </mergeCells>
  <phoneticPr fontId="19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dcterms:created xsi:type="dcterms:W3CDTF">2014-02-12T08:04:00Z</dcterms:created>
  <dcterms:modified xsi:type="dcterms:W3CDTF">2019-10-28T07:15:54Z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