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汇总" sheetId="1" r:id="rId1"/>
    <sheet name="普通场（3天）" sheetId="4" r:id="rId2"/>
    <sheet name="普通场（2天）" sheetId="5" r:id="rId3"/>
    <sheet name="普通场（1天）" sheetId="8" r:id="rId4"/>
    <sheet name="物料采购费（湖北）" sheetId="9" r:id="rId5"/>
  </sheets>
  <calcPr calcId="144525"/>
</workbook>
</file>

<file path=xl/calcChain.xml><?xml version="1.0" encoding="utf-8"?>
<calcChain xmlns="http://schemas.openxmlformats.org/spreadsheetml/2006/main">
  <c r="J10" i="9" l="1"/>
  <c r="M20" i="1" l="1"/>
  <c r="J35" i="4" l="1"/>
  <c r="J34" i="4"/>
  <c r="J33" i="4"/>
  <c r="J32" i="4"/>
  <c r="J31" i="4"/>
  <c r="J30" i="4"/>
  <c r="J29" i="4"/>
  <c r="J27" i="4"/>
  <c r="J35" i="8"/>
  <c r="J34" i="8"/>
  <c r="J33" i="8"/>
  <c r="J32" i="8"/>
  <c r="J31" i="8"/>
  <c r="J30" i="8"/>
  <c r="J29" i="8"/>
  <c r="J27" i="8"/>
  <c r="J42" i="8" l="1"/>
  <c r="J41" i="8"/>
  <c r="J40" i="8"/>
  <c r="J39" i="8"/>
  <c r="J38" i="8"/>
  <c r="J37" i="8"/>
  <c r="K37" i="8" s="1"/>
  <c r="J26" i="8"/>
  <c r="J25" i="8"/>
  <c r="J24" i="8"/>
  <c r="J23" i="8"/>
  <c r="J21" i="8"/>
  <c r="J20" i="8"/>
  <c r="J19" i="8"/>
  <c r="K17" i="8"/>
  <c r="J17" i="8"/>
  <c r="J15" i="8"/>
  <c r="K15" i="8" s="1"/>
  <c r="J13" i="8"/>
  <c r="J12" i="8"/>
  <c r="K12" i="8" s="1"/>
  <c r="J10" i="8"/>
  <c r="K9" i="8"/>
  <c r="J9" i="8"/>
  <c r="J42" i="5"/>
  <c r="J41" i="5"/>
  <c r="J40" i="5"/>
  <c r="J39" i="5"/>
  <c r="J38" i="5"/>
  <c r="J37" i="5"/>
  <c r="K37" i="5" s="1"/>
  <c r="J35" i="5"/>
  <c r="J34" i="5"/>
  <c r="J33" i="5"/>
  <c r="J32" i="5"/>
  <c r="J31" i="5"/>
  <c r="J30" i="5"/>
  <c r="J29" i="5"/>
  <c r="J27" i="5"/>
  <c r="J26" i="5"/>
  <c r="J25" i="5"/>
  <c r="J24" i="5"/>
  <c r="J23" i="5"/>
  <c r="J21" i="5"/>
  <c r="J20" i="5"/>
  <c r="J19" i="5"/>
  <c r="K17" i="5"/>
  <c r="J17" i="5"/>
  <c r="J15" i="5"/>
  <c r="K15" i="5" s="1"/>
  <c r="J13" i="5"/>
  <c r="J12" i="5"/>
  <c r="K12" i="5" s="1"/>
  <c r="J10" i="5"/>
  <c r="K9" i="5"/>
  <c r="J9" i="5"/>
  <c r="K29" i="8" l="1"/>
  <c r="K23" i="8"/>
  <c r="K29" i="5"/>
  <c r="K23" i="5"/>
  <c r="K48" i="8" l="1"/>
  <c r="K49" i="8" s="1"/>
  <c r="K50" i="8" s="1"/>
  <c r="K48" i="5"/>
  <c r="K49" i="5" s="1"/>
  <c r="K50" i="5" s="1"/>
  <c r="K51" i="5" s="1"/>
  <c r="E9" i="1" s="1"/>
  <c r="H9" i="1" s="1"/>
  <c r="K51" i="8" l="1"/>
  <c r="E10" i="1" s="1"/>
  <c r="H10" i="1" s="1"/>
  <c r="J24" i="9" l="1"/>
  <c r="J11" i="9" l="1"/>
  <c r="J23" i="9" l="1"/>
  <c r="J22" i="9"/>
  <c r="J21" i="9"/>
  <c r="J19" i="9"/>
  <c r="J18" i="9"/>
  <c r="J17" i="9"/>
  <c r="J16" i="9"/>
  <c r="J15" i="9"/>
  <c r="J13" i="9"/>
  <c r="J12" i="9"/>
  <c r="J9" i="9"/>
  <c r="K15" i="9" l="1"/>
  <c r="K21" i="9"/>
  <c r="K9" i="9"/>
  <c r="K25" i="9" l="1"/>
  <c r="K26" i="9" s="1"/>
  <c r="K27" i="9" s="1"/>
  <c r="K28" i="9" l="1"/>
  <c r="E11" i="1" l="1"/>
  <c r="H11" i="1" s="1"/>
  <c r="J24" i="4"/>
  <c r="J15" i="4" l="1"/>
  <c r="J42" i="4" l="1"/>
  <c r="J41" i="4"/>
  <c r="J40" i="4"/>
  <c r="J39" i="4"/>
  <c r="J38" i="4"/>
  <c r="J37" i="4"/>
  <c r="J26" i="4"/>
  <c r="J25" i="4"/>
  <c r="J23" i="4"/>
  <c r="J21" i="4"/>
  <c r="J20" i="4"/>
  <c r="J19" i="4"/>
  <c r="J17" i="4"/>
  <c r="K15" i="4"/>
  <c r="J13" i="4"/>
  <c r="J12" i="4"/>
  <c r="J10" i="4"/>
  <c r="J9" i="4"/>
  <c r="K12" i="4" l="1"/>
  <c r="K9" i="4"/>
  <c r="K17" i="4"/>
  <c r="K37" i="4"/>
  <c r="K23" i="4"/>
  <c r="K29" i="4"/>
  <c r="K48" i="4" l="1"/>
  <c r="K49" i="4" s="1"/>
  <c r="K50" i="4" s="1"/>
  <c r="K51" i="4" l="1"/>
  <c r="E8" i="1" s="1"/>
  <c r="H8" i="1" s="1"/>
  <c r="H12" i="1" l="1"/>
</calcChain>
</file>

<file path=xl/sharedStrings.xml><?xml version="1.0" encoding="utf-8"?>
<sst xmlns="http://schemas.openxmlformats.org/spreadsheetml/2006/main" count="505" uniqueCount="212">
  <si>
    <t>上 海 优 叻 报 价</t>
    <phoneticPr fontId="3" type="noConversion"/>
  </si>
  <si>
    <t>客户名称：上海麦田公共关系咨询有限公司</t>
    <phoneticPr fontId="3" type="noConversion"/>
  </si>
  <si>
    <t>报价内容：肺癌筛查车项目执行报价</t>
    <phoneticPr fontId="3" type="noConversion"/>
  </si>
  <si>
    <t>项目名称：肺癌筛查车项目</t>
  </si>
  <si>
    <t>序号</t>
  </si>
  <si>
    <t>项目</t>
    <phoneticPr fontId="3" type="noConversion"/>
  </si>
  <si>
    <t>内容</t>
  </si>
  <si>
    <t>单价</t>
  </si>
  <si>
    <t>单位</t>
  </si>
  <si>
    <t>预估场次数量</t>
    <phoneticPr fontId="3" type="noConversion"/>
  </si>
  <si>
    <t>小计</t>
    <phoneticPr fontId="3" type="noConversion"/>
  </si>
  <si>
    <t>备注</t>
    <phoneticPr fontId="3" type="noConversion"/>
  </si>
  <si>
    <t>普通场（3天）</t>
  </si>
  <si>
    <t>同一场地，连续活动3天费用</t>
    <phoneticPr fontId="3" type="noConversion"/>
  </si>
  <si>
    <t xml:space="preserve">Grand Total </t>
  </si>
  <si>
    <t>说明：</t>
  </si>
  <si>
    <t>1、人员数量发生变化或执行场次、工作时间调整则相应调整报价金额。</t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</si>
  <si>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</si>
  <si>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</si>
  <si>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</si>
  <si>
    <t>5、90天账期内需完成结算费用付款。</t>
    <phoneticPr fontId="3" type="noConversion"/>
  </si>
  <si>
    <t>Prepared by:</t>
  </si>
  <si>
    <t>Approved by:</t>
  </si>
  <si>
    <t>报价时间：连续活动3天</t>
  </si>
  <si>
    <t xml:space="preserve">项目    </t>
  </si>
  <si>
    <t>城市</t>
  </si>
  <si>
    <t>时间</t>
  </si>
  <si>
    <t>数量</t>
  </si>
  <si>
    <t>小计</t>
  </si>
  <si>
    <t>合计</t>
  </si>
  <si>
    <t>项目组管理费用</t>
  </si>
  <si>
    <t>项目组管理费</t>
  </si>
  <si>
    <t>前期准备（每个场地准备2天）</t>
  </si>
  <si>
    <t>元/天</t>
  </si>
  <si>
    <t>现场执行（每场按照4天计算）</t>
    <phoneticPr fontId="3" type="noConversion"/>
  </si>
  <si>
    <t>城市督导费用</t>
  </si>
  <si>
    <t>城市督导费</t>
  </si>
  <si>
    <t>前期准备（人员招募培训，消耗性物料制作、采购，计2天）</t>
  </si>
  <si>
    <t>现场执行3天</t>
    <phoneticPr fontId="3" type="noConversion"/>
  </si>
  <si>
    <t>执行人员费用</t>
  </si>
  <si>
    <t>引导员</t>
  </si>
  <si>
    <t>物料搭建运输费</t>
  </si>
  <si>
    <t>物料搭建费</t>
  </si>
  <si>
    <t>活动当天，早上进场，筛查区域</t>
    <phoneticPr fontId="3" type="noConversion"/>
  </si>
  <si>
    <t>元/人</t>
  </si>
  <si>
    <r>
      <rPr>
        <sz val="10"/>
        <rFont val="微软雅黑"/>
        <family val="2"/>
        <charset val="134"/>
      </rPr>
      <t>活动期间，物料原地摆放，由医院负责看管，</t>
    </r>
    <r>
      <rPr>
        <sz val="10"/>
        <color rgb="FFFF0000"/>
        <rFont val="微软雅黑"/>
        <family val="2"/>
        <charset val="134"/>
      </rPr>
      <t>如需物料整理及搬运，根据实际情况追加费用</t>
    </r>
    <phoneticPr fontId="3" type="noConversion"/>
  </si>
  <si>
    <t>活动结束，晚上撤场，筛查区域</t>
    <phoneticPr fontId="3" type="noConversion"/>
  </si>
  <si>
    <t>物料运输费</t>
  </si>
  <si>
    <t>活动当天，早上进场 ，2辆小型运输车辆（1号车：帐篷、桌椅    2号车：10个活动展板等其他物料 ）</t>
  </si>
  <si>
    <t>元/次</t>
  </si>
  <si>
    <t>活动结束，晚上撤场，2辆小型运输车辆（1号车：帐篷、桌椅    2号车：10个活动展板等其他物料 ）</t>
  </si>
  <si>
    <t>消耗性物料采购费</t>
  </si>
  <si>
    <t>海报</t>
  </si>
  <si>
    <t>90*60CM。前期预热，2种海报，每种2张，共4张</t>
    <phoneticPr fontId="3" type="noConversion"/>
  </si>
  <si>
    <t>元/张</t>
  </si>
  <si>
    <t>数字贴纸</t>
  </si>
  <si>
    <t>矿泉水</t>
  </si>
  <si>
    <t>元/箱</t>
  </si>
  <si>
    <t>打印纸</t>
  </si>
  <si>
    <t>元/包</t>
  </si>
  <si>
    <t>硒鼓</t>
  </si>
  <si>
    <t>元/个</t>
  </si>
  <si>
    <t>消耗性防护类物品采购费</t>
    <phoneticPr fontId="3" type="noConversion"/>
  </si>
  <si>
    <t>医用防护服</t>
  </si>
  <si>
    <t>元/件</t>
  </si>
  <si>
    <t>一次性医护手套</t>
  </si>
  <si>
    <t>元/包</t>
    <phoneticPr fontId="3" type="noConversion"/>
  </si>
  <si>
    <t>一次性医护口罩</t>
  </si>
  <si>
    <t>元/盒</t>
  </si>
  <si>
    <t>一次性医用床单</t>
  </si>
  <si>
    <t>医用免洗洗手液</t>
  </si>
  <si>
    <t>元/瓶</t>
  </si>
  <si>
    <t>医用消毒喷雾</t>
  </si>
  <si>
    <t>其他费用</t>
  </si>
  <si>
    <t>差旅费</t>
  </si>
  <si>
    <t>出差标准（一线城市400元，二三线城市住宿费300元，市内交通费200元，出差补贴200元）。按照二三线城市住宿标准计算，项目组人员需提前1天到达，平均每个城市执行2个场地活动计算</t>
  </si>
  <si>
    <t>城市间运输费</t>
  </si>
  <si>
    <t>地级县交通费</t>
  </si>
  <si>
    <r>
      <t>市区招募人员去地级县执行活动，来回交通共2次，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</si>
  <si>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地级县住宿费</t>
  </si>
  <si>
    <r>
      <t>执行人员在地级县住宿，需1个房间，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</si>
  <si>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仓储费</t>
  </si>
  <si>
    <t>根据实际情况追加仓储费</t>
  </si>
  <si>
    <t>活动杂费</t>
  </si>
  <si>
    <r>
      <t>门型展架更换：7个展架每月更换1次，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</si>
  <si>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r>
      <t>服装清洗：康康人偶服装，执行人员工作服清洗费用，每月清洗1次，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</si>
  <si>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r>
      <rPr>
        <sz val="10"/>
        <rFont val="微软雅黑"/>
        <family val="2"/>
        <charset val="134"/>
      </rPr>
      <t>医院前期宣传物料快递费，特殊情况督导打车费等，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</si>
  <si>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排版费</t>
  </si>
  <si>
    <t>物料制作文件排版，每场活动排版内容：海报2张，宣传单页1张，台卡若干以及特殊需求物料排版，与销售、医院确认，需要反复修改调整</t>
    <phoneticPr fontId="3" type="noConversion"/>
  </si>
  <si>
    <t>赠</t>
  </si>
  <si>
    <t>资料整理费</t>
  </si>
  <si>
    <t>Sub-total</t>
  </si>
  <si>
    <t>10%服务费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</si>
  <si>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</si>
  <si>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</si>
  <si>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</si>
  <si>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</si>
  <si>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省内城市出差高铁/动车等，平均每个城市执行2个场地活动计算</t>
  </si>
  <si>
    <t>省内城市间运输费追加，平均每个城市执行2个场地活动计算（以前期执行江浙沪城市产生费用为参考）</t>
  </si>
  <si>
    <t>同一场地，连续活动2天费用</t>
    <phoneticPr fontId="3" type="noConversion"/>
  </si>
  <si>
    <t>筛查日期</t>
  </si>
  <si>
    <t>场次</t>
  </si>
  <si>
    <t>筛查地点</t>
  </si>
  <si>
    <t>合计</t>
    <phoneticPr fontId="2" type="noConversion"/>
  </si>
  <si>
    <t>A4，一包500张，每天使用1包</t>
    <phoneticPr fontId="3" type="noConversion"/>
  </si>
  <si>
    <t>具体见明细《普通场（3天）》</t>
  </si>
  <si>
    <t>普通场（2天）</t>
    <phoneticPr fontId="3" type="noConversion"/>
  </si>
  <si>
    <t>具体见明细《普通场（2天）》</t>
    <phoneticPr fontId="3" type="noConversion"/>
  </si>
  <si>
    <t>普通场（1天）</t>
    <phoneticPr fontId="3" type="noConversion"/>
  </si>
  <si>
    <t>具体见明细《普通场（1天）》</t>
    <phoneticPr fontId="3" type="noConversion"/>
  </si>
  <si>
    <t>一次性物料采购费用，可重复使用</t>
    <phoneticPr fontId="3" type="noConversion"/>
  </si>
  <si>
    <t>元</t>
    <phoneticPr fontId="3" type="noConversion"/>
  </si>
  <si>
    <t>2名引导员（接待区1人，报告领取区＋等候区1人）</t>
    <phoneticPr fontId="3" type="noConversion"/>
  </si>
  <si>
    <t>一次性医用防护服连体全身隔离衣，提供给CT师、AI读片师、报告解读医生、筛查区引导员使用，一天4套</t>
    <phoneticPr fontId="3" type="noConversion"/>
  </si>
  <si>
    <t>一次性医用防飞沫防细菌口罩，提供给现场工作人员和未佩戴口罩筛查患者使用，50只/盒，一天1盒</t>
    <phoneticPr fontId="3" type="noConversion"/>
  </si>
  <si>
    <t>一次性医用床单，提供患者上CT机检查使用，10张/包，一天6包</t>
    <phoneticPr fontId="3" type="noConversion"/>
  </si>
  <si>
    <t>一次性鞋套</t>
    <phoneticPr fontId="3" type="noConversion"/>
  </si>
  <si>
    <t>客户名称：上海麦田公共关系咨询有限公司</t>
    <phoneticPr fontId="3" type="noConversion"/>
  </si>
  <si>
    <t>报价内容：肺癌筛查车项目物料购买</t>
    <phoneticPr fontId="3" type="noConversion"/>
  </si>
  <si>
    <t>报价时间：</t>
  </si>
  <si>
    <t>执行城市：一二三线城市（市内城区，不含郊区及地级县）</t>
  </si>
  <si>
    <t>一次性物料采购，可重复使用---常规使用物料</t>
    <phoneticPr fontId="3" type="noConversion"/>
  </si>
  <si>
    <t>台卡</t>
    <phoneticPr fontId="3" type="noConversion"/>
  </si>
  <si>
    <t>元/个</t>
    <phoneticPr fontId="3" type="noConversion"/>
  </si>
  <si>
    <t>一米栏</t>
  </si>
  <si>
    <t>活动杂费</t>
    <phoneticPr fontId="3" type="noConversion"/>
  </si>
  <si>
    <t>扎带</t>
  </si>
  <si>
    <t>透明胶带</t>
  </si>
  <si>
    <t>水笔</t>
  </si>
  <si>
    <t>元/盒</t>
    <phoneticPr fontId="3" type="noConversion"/>
  </si>
  <si>
    <t>垃圾袋</t>
    <phoneticPr fontId="3" type="noConversion"/>
  </si>
  <si>
    <t>其他</t>
  </si>
  <si>
    <t>机票费</t>
  </si>
  <si>
    <t>黑色隔离护栏，红色带子，2米拉带，补损4个</t>
    <phoneticPr fontId="3" type="noConversion"/>
  </si>
  <si>
    <t>0.5mm办公中性笔，10支/盒，用以患者签署《知情同意书》</t>
    <phoneticPr fontId="3" type="noConversion"/>
  </si>
  <si>
    <t>订书钉</t>
    <phoneticPr fontId="2" type="noConversion"/>
  </si>
  <si>
    <t>一次性鞋套，提供患者上CT机检查使用，50双/包，一天1.2包</t>
    <phoneticPr fontId="3" type="noConversion"/>
  </si>
  <si>
    <t>每天1张，筛查排号使用，统一采购20张，按实际结算</t>
    <phoneticPr fontId="3" type="noConversion"/>
  </si>
  <si>
    <t>报价时间：连续活动2天</t>
    <phoneticPr fontId="2" type="noConversion"/>
  </si>
  <si>
    <t>现场执行（每场按照3天计算）</t>
    <phoneticPr fontId="3" type="noConversion"/>
  </si>
  <si>
    <t>现场执行2天</t>
    <phoneticPr fontId="3" type="noConversion"/>
  </si>
  <si>
    <t>农夫山泉矿泉水550ML*12，每天2箱</t>
    <phoneticPr fontId="3" type="noConversion"/>
  </si>
  <si>
    <t>上  海  优  叻  报  价</t>
    <phoneticPr fontId="2" type="noConversion"/>
  </si>
  <si>
    <t>报价时间：活动1天</t>
    <phoneticPr fontId="2" type="noConversion"/>
  </si>
  <si>
    <t>现场执行（每场按照2天计算）</t>
    <phoneticPr fontId="3" type="noConversion"/>
  </si>
  <si>
    <t>现场执行1天</t>
    <phoneticPr fontId="3" type="noConversion"/>
  </si>
  <si>
    <t>元/场地</t>
    <phoneticPr fontId="3" type="noConversion"/>
  </si>
  <si>
    <t>元/场地</t>
    <phoneticPr fontId="3" type="noConversion"/>
  </si>
  <si>
    <t>A4铜版纸＋高清画面，接待区1个，等候区1个，报告领取区1个，义诊区1个</t>
    <phoneticPr fontId="3" type="noConversion"/>
  </si>
  <si>
    <t>惠普打印机硒鼓，每天0.8个</t>
    <phoneticPr fontId="3" type="noConversion"/>
  </si>
  <si>
    <t>一次性医用防护手套，提供给现场工作人员使用，10双/包，一天2包</t>
    <phoneticPr fontId="3" type="noConversion"/>
  </si>
  <si>
    <t>75%酒精免洗洗手液凝胶速干型，500ml/瓶，一天2瓶（接待区＋等候区、筛查区＋报告领取区各1瓶）</t>
    <phoneticPr fontId="3" type="noConversion"/>
  </si>
  <si>
    <t>医用消毒喷雾，500ml/瓶，一天2瓶（筛查区CT室消毒1瓶，活动现场物料消毒1瓶）</t>
    <phoneticPr fontId="3" type="noConversion"/>
  </si>
  <si>
    <t>活动后期资料整理，主要内容：活动设计排版文件，发票等</t>
    <phoneticPr fontId="2" type="noConversion"/>
  </si>
  <si>
    <t>执行城市：湖北省内城市（市内城区，不含郊区及地级县）</t>
    <phoneticPr fontId="2" type="noConversion"/>
  </si>
  <si>
    <t>物料采购费（湖北）</t>
    <phoneticPr fontId="3" type="noConversion"/>
  </si>
  <si>
    <t>武汉</t>
  </si>
  <si>
    <t>10.26-10.28</t>
  </si>
  <si>
    <t>武汉市第九医院</t>
  </si>
  <si>
    <t>黄冈</t>
  </si>
  <si>
    <t>10.29-10.31</t>
  </si>
  <si>
    <t>黄冈市中心医院</t>
  </si>
  <si>
    <t>11.1-11.2</t>
  </si>
  <si>
    <t>黄冈市中医医院</t>
  </si>
  <si>
    <t>黄石</t>
  </si>
  <si>
    <t>11.3-11.5</t>
  </si>
  <si>
    <t>黄石市中心医院</t>
  </si>
  <si>
    <t>孝感</t>
  </si>
  <si>
    <t>11.6-11.8</t>
  </si>
  <si>
    <t>孝感第一人民医院</t>
  </si>
  <si>
    <t>咸宁</t>
  </si>
  <si>
    <t>11.9-11.11</t>
  </si>
  <si>
    <t>咸宁市中心医院</t>
  </si>
  <si>
    <t>荆州</t>
  </si>
  <si>
    <t>11.13-11.15</t>
  </si>
  <si>
    <t>荆州中心医院</t>
  </si>
  <si>
    <t>十堰</t>
  </si>
  <si>
    <t>11.17-11.19</t>
  </si>
  <si>
    <t>十堰太和医院</t>
  </si>
  <si>
    <t>襄阳</t>
  </si>
  <si>
    <t>11.20-11.22</t>
  </si>
  <si>
    <t>襄阳市中心医院</t>
  </si>
  <si>
    <t>11.23-11.25</t>
  </si>
  <si>
    <t>襄阳市第一医院</t>
  </si>
  <si>
    <t>11.26-11.28</t>
  </si>
  <si>
    <t>十堰市人民医院</t>
  </si>
  <si>
    <t>同一场地，活动1天费用</t>
    <phoneticPr fontId="3" type="noConversion"/>
  </si>
  <si>
    <t>7.6*500mm扎带，50根/包，用以固定现场物料，按照11场活动预估使用量</t>
    <phoneticPr fontId="3" type="noConversion"/>
  </si>
  <si>
    <t>透明封箱胶带，5卷/包，用以现场装箱物料打包，按照11场活动预估使用量</t>
    <phoneticPr fontId="3" type="noConversion"/>
  </si>
  <si>
    <t>高强度订书钉12#，10包/盒，用以装订《知情同意书》，按照11场活动预估使用量</t>
    <phoneticPr fontId="3" type="noConversion"/>
  </si>
  <si>
    <t>40L垃圾袋，30只/包，按照11场活动预估使用量</t>
    <phoneticPr fontId="3" type="noConversion"/>
  </si>
  <si>
    <t>搬运费</t>
    <phoneticPr fontId="2" type="noConversion"/>
  </si>
  <si>
    <t>元/人</t>
    <phoneticPr fontId="2" type="noConversion"/>
  </si>
  <si>
    <t>省际运输费</t>
    <phoneticPr fontId="2" type="noConversion"/>
  </si>
  <si>
    <t>山东泰安 运至 湖北武汉，含过路费油费等费用，根据实际情况结算</t>
    <phoneticPr fontId="2" type="noConversion"/>
  </si>
  <si>
    <t>元/次</t>
    <phoneticPr fontId="2" type="noConversion"/>
  </si>
  <si>
    <t>仓储费</t>
    <phoneticPr fontId="2" type="noConversion"/>
  </si>
  <si>
    <t>临时租用武汉当地仓库存放所有物料，最低7天起租（10月18日-10月25日）</t>
    <phoneticPr fontId="2" type="noConversion"/>
  </si>
  <si>
    <t>元/天</t>
    <phoneticPr fontId="2" type="noConversion"/>
  </si>
  <si>
    <t>门型展架  画面</t>
    <phoneticPr fontId="3" type="noConversion"/>
  </si>
  <si>
    <t>元/张</t>
    <phoneticPr fontId="3" type="noConversion"/>
  </si>
  <si>
    <t>分步展架  KT板</t>
    <phoneticPr fontId="3" type="noConversion"/>
  </si>
  <si>
    <t>具体见明细《物料采购费（湖北）》</t>
    <phoneticPr fontId="3" type="noConversion"/>
  </si>
  <si>
    <t>物  料  采  购  费  明  细---湖北</t>
    <phoneticPr fontId="3" type="noConversion"/>
  </si>
  <si>
    <t>每天1张，筛查排号使用，统一采购20张</t>
    <phoneticPr fontId="3" type="noConversion"/>
  </si>
  <si>
    <t>元</t>
    <phoneticPr fontId="2" type="noConversion"/>
  </si>
  <si>
    <t>KT板，高清写真，移动筛查流程分步4个，CT检查须知1个，车外警告立牌1个，共6个</t>
    <phoneticPr fontId="2" type="noConversion"/>
  </si>
  <si>
    <t>0.8M*1.8M，高清画面，移动筛查完整流程1，疫情防护提示1，患教展架问卷+高危人群介绍1，项目介绍+肺小结节科普1，点内AI1，共5个</t>
    <phoneticPr fontId="3" type="noConversion"/>
  </si>
  <si>
    <t>排期计划：</t>
    <phoneticPr fontId="2" type="noConversion"/>
  </si>
  <si>
    <t>报价时间：2020年10月26日-2020年11月28日</t>
    <phoneticPr fontId="2" type="noConversion"/>
  </si>
  <si>
    <t>物料从山东运至武汉，卸货并搬运至仓库存放，含人员交通费等</t>
    <phoneticPr fontId="2" type="noConversion"/>
  </si>
  <si>
    <t>上海往返出差地城市，上海-湖北，约800元/次，根据实际情况结算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</si>
</sst>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0.0_);[Red]\(0.0\)"/>
  </numFmts>
  <fonts count="13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38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177" fontId="4" fillId="2" borderId="3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right" vertical="center"/>
    </xf>
    <xf numFmtId="177" fontId="4" fillId="2" borderId="6" xfId="1" applyNumberFormat="1" applyFont="1" applyFill="1" applyBorder="1" applyAlignment="1">
      <alignment vertical="center"/>
    </xf>
    <xf numFmtId="177" fontId="8" fillId="0" borderId="9" xfId="1" applyNumberFormat="1" applyFont="1" applyFill="1" applyBorder="1" applyAlignment="1">
      <alignment vertical="center"/>
    </xf>
    <xf numFmtId="180" fontId="10" fillId="0" borderId="10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vertical="center"/>
    </xf>
    <xf numFmtId="178" fontId="4" fillId="2" borderId="12" xfId="1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78" fontId="4" fillId="2" borderId="13" xfId="1" applyNumberFormat="1" applyFont="1" applyFill="1" applyBorder="1" applyAlignment="1">
      <alignment vertical="center"/>
    </xf>
    <xf numFmtId="177" fontId="4" fillId="2" borderId="13" xfId="1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177" fontId="4" fillId="2" borderId="15" xfId="1" applyNumberFormat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177" fontId="4" fillId="2" borderId="16" xfId="1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2" borderId="11" xfId="1" applyFont="1" applyFill="1" applyBorder="1" applyAlignment="1">
      <alignment horizontal="left" vertical="center"/>
    </xf>
    <xf numFmtId="0" fontId="7" fillId="2" borderId="17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7" xfId="1" applyFont="1" applyFill="1" applyBorder="1" applyAlignment="1">
      <alignment horizontal="left" vertical="center"/>
    </xf>
    <xf numFmtId="0" fontId="4" fillId="2" borderId="13" xfId="1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6" borderId="0" xfId="1" applyFont="1" applyFill="1" applyAlignment="1">
      <alignment horizontal="left" vertical="center"/>
    </xf>
    <xf numFmtId="0" fontId="7" fillId="6" borderId="0" xfId="1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0" fontId="7" fillId="6" borderId="0" xfId="1" applyFont="1" applyFill="1" applyAlignment="1">
      <alignment vertical="center"/>
    </xf>
    <xf numFmtId="177" fontId="4" fillId="4" borderId="23" xfId="1" applyNumberFormat="1" applyFont="1" applyFill="1" applyBorder="1" applyAlignment="1">
      <alignment vertical="center"/>
    </xf>
    <xf numFmtId="0" fontId="4" fillId="4" borderId="23" xfId="1" applyFont="1" applyFill="1" applyBorder="1" applyAlignment="1">
      <alignment horizontal="center" vertical="center"/>
    </xf>
    <xf numFmtId="177" fontId="4" fillId="4" borderId="23" xfId="1" applyNumberFormat="1" applyFont="1" applyFill="1" applyBorder="1" applyAlignment="1">
      <alignment horizontal="right" vertical="center"/>
    </xf>
    <xf numFmtId="177" fontId="4" fillId="4" borderId="29" xfId="1" applyNumberFormat="1" applyFont="1" applyFill="1" applyBorder="1" applyAlignment="1">
      <alignment vertical="center"/>
    </xf>
    <xf numFmtId="0" fontId="4" fillId="4" borderId="29" xfId="1" applyFont="1" applyFill="1" applyBorder="1" applyAlignment="1">
      <alignment horizontal="center" vertical="center"/>
    </xf>
    <xf numFmtId="177" fontId="4" fillId="4" borderId="29" xfId="1" applyNumberFormat="1" applyFont="1" applyFill="1" applyBorder="1" applyAlignment="1">
      <alignment horizontal="right" vertical="center"/>
    </xf>
    <xf numFmtId="177" fontId="4" fillId="4" borderId="20" xfId="1" applyNumberFormat="1" applyFont="1" applyFill="1" applyBorder="1" applyAlignment="1">
      <alignment vertical="center"/>
    </xf>
    <xf numFmtId="0" fontId="4" fillId="4" borderId="20" xfId="1" applyFont="1" applyFill="1" applyBorder="1" applyAlignment="1">
      <alignment horizontal="center" vertical="center"/>
    </xf>
    <xf numFmtId="177" fontId="4" fillId="4" borderId="24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right" vertical="center"/>
    </xf>
    <xf numFmtId="0" fontId="4" fillId="4" borderId="23" xfId="1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center" vertical="center"/>
    </xf>
    <xf numFmtId="0" fontId="0" fillId="4" borderId="0" xfId="0" applyFill="1"/>
    <xf numFmtId="177" fontId="4" fillId="4" borderId="23" xfId="1" applyNumberFormat="1" applyFont="1" applyFill="1" applyBorder="1" applyAlignment="1">
      <alignment horizontal="center" vertical="center"/>
    </xf>
    <xf numFmtId="177" fontId="4" fillId="4" borderId="4" xfId="1" applyNumberFormat="1" applyFont="1" applyFill="1" applyBorder="1" applyAlignment="1">
      <alignment horizontal="right" vertical="center"/>
    </xf>
    <xf numFmtId="0" fontId="4" fillId="4" borderId="23" xfId="1" applyFont="1" applyFill="1" applyBorder="1" applyAlignment="1">
      <alignment vertical="center"/>
    </xf>
    <xf numFmtId="177" fontId="4" fillId="4" borderId="3" xfId="1" applyNumberFormat="1" applyFont="1" applyFill="1" applyBorder="1" applyAlignment="1">
      <alignment vertical="center"/>
    </xf>
    <xf numFmtId="177" fontId="4" fillId="4" borderId="3" xfId="1" applyNumberFormat="1" applyFont="1" applyFill="1" applyBorder="1" applyAlignment="1">
      <alignment horizontal="center" vertical="center"/>
    </xf>
    <xf numFmtId="177" fontId="4" fillId="4" borderId="3" xfId="1" applyNumberFormat="1" applyFont="1" applyFill="1" applyBorder="1" applyAlignment="1">
      <alignment horizontal="right" vertical="center"/>
    </xf>
    <xf numFmtId="177" fontId="4" fillId="4" borderId="31" xfId="1" applyNumberFormat="1" applyFont="1" applyFill="1" applyBorder="1" applyAlignment="1">
      <alignment vertical="center"/>
    </xf>
    <xf numFmtId="177" fontId="4" fillId="4" borderId="31" xfId="1" applyNumberFormat="1" applyFont="1" applyFill="1" applyBorder="1" applyAlignment="1">
      <alignment horizontal="center" vertical="center"/>
    </xf>
    <xf numFmtId="177" fontId="4" fillId="4" borderId="31" xfId="1" applyNumberFormat="1" applyFont="1" applyFill="1" applyBorder="1" applyAlignment="1">
      <alignment horizontal="right" vertical="center"/>
    </xf>
    <xf numFmtId="0" fontId="4" fillId="4" borderId="29" xfId="1" applyFont="1" applyFill="1" applyBorder="1" applyAlignment="1">
      <alignment horizontal="left" vertical="center"/>
    </xf>
    <xf numFmtId="177" fontId="4" fillId="4" borderId="29" xfId="1" applyNumberFormat="1" applyFont="1" applyFill="1" applyBorder="1" applyAlignment="1">
      <alignment horizontal="center" vertical="center"/>
    </xf>
    <xf numFmtId="177" fontId="4" fillId="4" borderId="18" xfId="1" applyNumberFormat="1" applyFont="1" applyFill="1" applyBorder="1" applyAlignment="1">
      <alignment horizontal="right" vertical="center"/>
    </xf>
    <xf numFmtId="177" fontId="7" fillId="2" borderId="32" xfId="1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7" fontId="7" fillId="2" borderId="30" xfId="1" applyNumberFormat="1" applyFont="1" applyFill="1" applyBorder="1" applyAlignment="1">
      <alignment horizontal="center" vertical="center"/>
    </xf>
    <xf numFmtId="180" fontId="7" fillId="0" borderId="41" xfId="1" applyNumberFormat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181" fontId="4" fillId="4" borderId="20" xfId="1" applyNumberFormat="1" applyFont="1" applyFill="1" applyBorder="1" applyAlignment="1">
      <alignment vertical="center"/>
    </xf>
    <xf numFmtId="177" fontId="4" fillId="4" borderId="20" xfId="1" applyNumberFormat="1" applyFont="1" applyFill="1" applyBorder="1" applyAlignment="1">
      <alignment horizontal="right" vertical="center"/>
    </xf>
    <xf numFmtId="181" fontId="4" fillId="4" borderId="23" xfId="1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vertical="center"/>
    </xf>
    <xf numFmtId="0" fontId="4" fillId="4" borderId="31" xfId="1" applyFont="1" applyFill="1" applyBorder="1" applyAlignment="1">
      <alignment horizontal="left" vertical="center"/>
    </xf>
    <xf numFmtId="0" fontId="4" fillId="4" borderId="20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4" fillId="4" borderId="3" xfId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4" borderId="31" xfId="1" applyFont="1" applyFill="1" applyBorder="1" applyAlignment="1">
      <alignment horizontal="center" vertical="center"/>
    </xf>
    <xf numFmtId="177" fontId="4" fillId="2" borderId="32" xfId="1" applyNumberFormat="1" applyFont="1" applyFill="1" applyBorder="1" applyAlignment="1">
      <alignment vertical="center"/>
    </xf>
    <xf numFmtId="0" fontId="9" fillId="5" borderId="46" xfId="0" applyFont="1" applyFill="1" applyBorder="1" applyAlignment="1">
      <alignment horizontal="center" vertical="center"/>
    </xf>
    <xf numFmtId="0" fontId="9" fillId="5" borderId="47" xfId="1" applyFont="1" applyFill="1" applyBorder="1" applyAlignment="1">
      <alignment horizontal="center" vertical="center"/>
    </xf>
    <xf numFmtId="177" fontId="9" fillId="5" borderId="47" xfId="1" applyNumberFormat="1" applyFont="1" applyFill="1" applyBorder="1" applyAlignment="1">
      <alignment horizontal="center" vertical="center"/>
    </xf>
    <xf numFmtId="178" fontId="9" fillId="5" borderId="47" xfId="1" applyNumberFormat="1" applyFont="1" applyFill="1" applyBorder="1" applyAlignment="1">
      <alignment horizontal="center" vertical="center"/>
    </xf>
    <xf numFmtId="179" fontId="9" fillId="5" borderId="47" xfId="1" applyNumberFormat="1" applyFont="1" applyFill="1" applyBorder="1" applyAlignment="1">
      <alignment horizontal="center" vertical="center"/>
    </xf>
    <xf numFmtId="179" fontId="9" fillId="5" borderId="50" xfId="1" applyNumberFormat="1" applyFont="1" applyFill="1" applyBorder="1" applyAlignment="1">
      <alignment horizontal="center" vertical="center"/>
    </xf>
    <xf numFmtId="181" fontId="4" fillId="4" borderId="3" xfId="1" applyNumberFormat="1" applyFont="1" applyFill="1" applyBorder="1" applyAlignment="1">
      <alignment horizontal="right" vertical="center"/>
    </xf>
    <xf numFmtId="179" fontId="4" fillId="4" borderId="37" xfId="1" applyNumberFormat="1" applyFont="1" applyFill="1" applyBorder="1" applyAlignment="1">
      <alignment vertical="center"/>
    </xf>
    <xf numFmtId="0" fontId="4" fillId="4" borderId="26" xfId="1" applyFont="1" applyFill="1" applyBorder="1" applyAlignment="1">
      <alignment horizontal="center" vertical="center"/>
    </xf>
    <xf numFmtId="177" fontId="4" fillId="4" borderId="26" xfId="1" applyNumberFormat="1" applyFont="1" applyFill="1" applyBorder="1" applyAlignment="1">
      <alignment horizontal="right" vertical="center"/>
    </xf>
    <xf numFmtId="179" fontId="4" fillId="4" borderId="21" xfId="1" applyNumberFormat="1" applyFont="1" applyFill="1" applyBorder="1" applyAlignment="1">
      <alignment vertical="center"/>
    </xf>
    <xf numFmtId="0" fontId="4" fillId="4" borderId="42" xfId="0" applyFont="1" applyFill="1" applyBorder="1" applyAlignment="1">
      <alignment horizontal="center" vertical="center"/>
    </xf>
    <xf numFmtId="177" fontId="4" fillId="2" borderId="45" xfId="1" applyNumberFormat="1" applyFont="1" applyFill="1" applyBorder="1" applyAlignment="1">
      <alignment vertical="center"/>
    </xf>
    <xf numFmtId="0" fontId="12" fillId="2" borderId="4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/>
    </xf>
    <xf numFmtId="179" fontId="4" fillId="4" borderId="21" xfId="1" applyNumberFormat="1" applyFont="1" applyFill="1" applyBorder="1" applyAlignment="1">
      <alignment horizontal="left" vertical="center"/>
    </xf>
    <xf numFmtId="179" fontId="4" fillId="4" borderId="22" xfId="1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4" xfId="1" applyFont="1" applyFill="1" applyBorder="1" applyAlignment="1">
      <alignment horizontal="left" vertical="center"/>
    </xf>
    <xf numFmtId="181" fontId="4" fillId="4" borderId="29" xfId="1" applyNumberFormat="1" applyFont="1" applyFill="1" applyBorder="1" applyAlignment="1">
      <alignment horizontal="right" vertical="center"/>
    </xf>
    <xf numFmtId="0" fontId="4" fillId="2" borderId="23" xfId="1" applyFont="1" applyFill="1" applyBorder="1" applyAlignment="1">
      <alignment horizontal="left" vertical="center"/>
    </xf>
    <xf numFmtId="177" fontId="4" fillId="2" borderId="23" xfId="1" applyNumberFormat="1" applyFont="1" applyFill="1" applyBorder="1" applyAlignment="1">
      <alignment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4" borderId="26" xfId="1" applyFont="1" applyFill="1" applyBorder="1" applyAlignment="1">
      <alignment horizontal="left" vertical="center"/>
    </xf>
    <xf numFmtId="0" fontId="9" fillId="5" borderId="55" xfId="0" applyFont="1" applyFill="1" applyBorder="1" applyAlignment="1">
      <alignment horizontal="center" vertical="center"/>
    </xf>
    <xf numFmtId="0" fontId="9" fillId="5" borderId="56" xfId="1" applyFont="1" applyFill="1" applyBorder="1" applyAlignment="1">
      <alignment horizontal="center" vertical="center"/>
    </xf>
    <xf numFmtId="177" fontId="9" fillId="5" borderId="56" xfId="1" applyNumberFormat="1" applyFont="1" applyFill="1" applyBorder="1" applyAlignment="1">
      <alignment horizontal="center" vertical="center"/>
    </xf>
    <xf numFmtId="178" fontId="9" fillId="5" borderId="56" xfId="1" applyNumberFormat="1" applyFont="1" applyFill="1" applyBorder="1" applyAlignment="1">
      <alignment horizontal="center" vertical="center"/>
    </xf>
    <xf numFmtId="179" fontId="9" fillId="5" borderId="56" xfId="1" applyNumberFormat="1" applyFont="1" applyFill="1" applyBorder="1" applyAlignment="1">
      <alignment horizontal="center" vertical="center"/>
    </xf>
    <xf numFmtId="179" fontId="9" fillId="5" borderId="59" xfId="1" applyNumberFormat="1" applyFont="1" applyFill="1" applyBorder="1" applyAlignment="1">
      <alignment horizontal="center" vertical="center"/>
    </xf>
    <xf numFmtId="181" fontId="4" fillId="4" borderId="29" xfId="1" applyNumberFormat="1" applyFont="1" applyFill="1" applyBorder="1" applyAlignment="1">
      <alignment vertical="center"/>
    </xf>
    <xf numFmtId="177" fontId="4" fillId="4" borderId="26" xfId="1" applyNumberFormat="1" applyFont="1" applyFill="1" applyBorder="1" applyAlignment="1">
      <alignment vertical="center"/>
    </xf>
    <xf numFmtId="181" fontId="4" fillId="4" borderId="3" xfId="1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Border="1" applyAlignment="1">
      <alignment horizontal="left" vertical="center"/>
    </xf>
    <xf numFmtId="0" fontId="9" fillId="5" borderId="48" xfId="1" applyFont="1" applyFill="1" applyBorder="1" applyAlignment="1">
      <alignment horizontal="center" vertical="center"/>
    </xf>
    <xf numFmtId="0" fontId="9" fillId="5" borderId="49" xfId="1" applyFont="1" applyFill="1" applyBorder="1" applyAlignment="1">
      <alignment horizontal="center" vertical="center"/>
    </xf>
    <xf numFmtId="179" fontId="4" fillId="2" borderId="4" xfId="1" applyNumberFormat="1" applyFont="1" applyFill="1" applyBorder="1" applyAlignment="1">
      <alignment horizontal="left" vertical="center"/>
    </xf>
    <xf numFmtId="179" fontId="4" fillId="2" borderId="5" xfId="1" applyNumberFormat="1" applyFont="1" applyFill="1" applyBorder="1" applyAlignment="1">
      <alignment horizontal="left" vertical="center"/>
    </xf>
    <xf numFmtId="179" fontId="4" fillId="2" borderId="21" xfId="1" applyNumberFormat="1" applyFont="1" applyFill="1" applyBorder="1" applyAlignment="1">
      <alignment horizontal="left" vertical="center"/>
    </xf>
    <xf numFmtId="179" fontId="4" fillId="2" borderId="22" xfId="1" applyNumberFormat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39" xfId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right" vertical="center"/>
    </xf>
    <xf numFmtId="0" fontId="7" fillId="2" borderId="15" xfId="1" applyFont="1" applyFill="1" applyBorder="1" applyAlignment="1">
      <alignment horizontal="right" vertical="center"/>
    </xf>
    <xf numFmtId="0" fontId="7" fillId="2" borderId="40" xfId="1" applyFont="1" applyFill="1" applyBorder="1" applyAlignment="1">
      <alignment horizontal="right" vertical="center"/>
    </xf>
    <xf numFmtId="0" fontId="7" fillId="0" borderId="7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right" vertical="center"/>
    </xf>
    <xf numFmtId="0" fontId="4" fillId="4" borderId="20" xfId="1" applyFont="1" applyFill="1" applyBorder="1" applyAlignment="1">
      <alignment horizontal="left" vertical="center"/>
    </xf>
    <xf numFmtId="0" fontId="4" fillId="4" borderId="31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2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179" fontId="4" fillId="4" borderId="21" xfId="1" applyNumberFormat="1" applyFont="1" applyFill="1" applyBorder="1" applyAlignment="1">
      <alignment horizontal="left" vertical="center" wrapText="1"/>
    </xf>
    <xf numFmtId="179" fontId="4" fillId="4" borderId="37" xfId="1" applyNumberFormat="1" applyFont="1" applyFill="1" applyBorder="1" applyAlignment="1">
      <alignment horizontal="left" vertical="center" wrapText="1"/>
    </xf>
    <xf numFmtId="179" fontId="4" fillId="4" borderId="27" xfId="1" applyNumberFormat="1" applyFont="1" applyFill="1" applyBorder="1" applyAlignment="1">
      <alignment horizontal="left" vertical="center" wrapText="1"/>
    </xf>
    <xf numFmtId="179" fontId="4" fillId="4" borderId="38" xfId="1" applyNumberFormat="1" applyFont="1" applyFill="1" applyBorder="1" applyAlignment="1">
      <alignment horizontal="left" vertical="center" wrapText="1"/>
    </xf>
    <xf numFmtId="0" fontId="7" fillId="7" borderId="51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53" xfId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9" fontId="4" fillId="4" borderId="4" xfId="1" applyNumberFormat="1" applyFont="1" applyFill="1" applyBorder="1" applyAlignment="1">
      <alignment horizontal="left" vertical="center" wrapText="1"/>
    </xf>
    <xf numFmtId="179" fontId="4" fillId="4" borderId="5" xfId="1" applyNumberFormat="1" applyFont="1" applyFill="1" applyBorder="1" applyAlignment="1">
      <alignment horizontal="left" vertical="center" wrapText="1"/>
    </xf>
    <xf numFmtId="177" fontId="4" fillId="2" borderId="32" xfId="1" applyNumberFormat="1" applyFont="1" applyFill="1" applyBorder="1" applyAlignment="1">
      <alignment horizontal="center" vertical="center"/>
    </xf>
    <xf numFmtId="177" fontId="4" fillId="2" borderId="30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79" fontId="4" fillId="4" borderId="21" xfId="1" applyNumberFormat="1" applyFont="1" applyFill="1" applyBorder="1" applyAlignment="1">
      <alignment horizontal="left" vertical="center"/>
    </xf>
    <xf numFmtId="179" fontId="4" fillId="4" borderId="22" xfId="1" applyNumberFormat="1" applyFont="1" applyFill="1" applyBorder="1" applyAlignment="1">
      <alignment horizontal="left" vertical="center"/>
    </xf>
    <xf numFmtId="179" fontId="4" fillId="4" borderId="4" xfId="1" applyNumberFormat="1" applyFont="1" applyFill="1" applyBorder="1" applyAlignment="1">
      <alignment horizontal="left" vertical="center"/>
    </xf>
    <xf numFmtId="179" fontId="4" fillId="4" borderId="5" xfId="1" applyNumberFormat="1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8" fillId="7" borderId="51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177" fontId="4" fillId="2" borderId="24" xfId="1" applyNumberFormat="1" applyFont="1" applyFill="1" applyBorder="1" applyAlignment="1">
      <alignment horizontal="center" vertical="center"/>
    </xf>
    <xf numFmtId="177" fontId="4" fillId="2" borderId="36" xfId="1" applyNumberFormat="1" applyFont="1" applyFill="1" applyBorder="1" applyAlignment="1">
      <alignment horizontal="center" vertical="center"/>
    </xf>
    <xf numFmtId="177" fontId="4" fillId="4" borderId="32" xfId="1" applyNumberFormat="1" applyFont="1" applyFill="1" applyBorder="1" applyAlignment="1">
      <alignment horizontal="center" vertical="center"/>
    </xf>
    <xf numFmtId="177" fontId="4" fillId="4" borderId="30" xfId="1" applyNumberFormat="1" applyFont="1" applyFill="1" applyBorder="1" applyAlignment="1">
      <alignment horizontal="center" vertical="center"/>
    </xf>
    <xf numFmtId="0" fontId="4" fillId="4" borderId="29" xfId="1" applyFont="1" applyFill="1" applyBorder="1" applyAlignment="1">
      <alignment horizontal="left" vertical="center" wrapText="1"/>
    </xf>
    <xf numFmtId="0" fontId="4" fillId="4" borderId="32" xfId="1" applyFont="1" applyFill="1" applyBorder="1" applyAlignment="1">
      <alignment horizontal="center" vertical="center"/>
    </xf>
    <xf numFmtId="179" fontId="6" fillId="4" borderId="21" xfId="1" applyNumberFormat="1" applyFont="1" applyFill="1" applyBorder="1" applyAlignment="1">
      <alignment horizontal="left" vertical="center"/>
    </xf>
    <xf numFmtId="179" fontId="6" fillId="4" borderId="22" xfId="1" applyNumberFormat="1" applyFont="1" applyFill="1" applyBorder="1" applyAlignment="1">
      <alignment horizontal="left" vertical="center"/>
    </xf>
    <xf numFmtId="0" fontId="4" fillId="4" borderId="33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left" vertical="center"/>
    </xf>
    <xf numFmtId="179" fontId="4" fillId="4" borderId="27" xfId="1" applyNumberFormat="1" applyFont="1" applyFill="1" applyBorder="1" applyAlignment="1">
      <alignment horizontal="left" vertical="center"/>
    </xf>
    <xf numFmtId="179" fontId="4" fillId="4" borderId="28" xfId="1" applyNumberFormat="1" applyFont="1" applyFill="1" applyBorder="1" applyAlignment="1">
      <alignment horizontal="left" vertical="center"/>
    </xf>
    <xf numFmtId="0" fontId="9" fillId="5" borderId="57" xfId="1" applyFont="1" applyFill="1" applyBorder="1" applyAlignment="1">
      <alignment horizontal="center" vertical="center"/>
    </xf>
    <xf numFmtId="0" fontId="9" fillId="5" borderId="58" xfId="1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/>
    </xf>
    <xf numFmtId="179" fontId="11" fillId="4" borderId="27" xfId="1" applyNumberFormat="1" applyFont="1" applyFill="1" applyBorder="1" applyAlignment="1">
      <alignment horizontal="left" vertical="center"/>
    </xf>
    <xf numFmtId="179" fontId="11" fillId="4" borderId="28" xfId="1" applyNumberFormat="1" applyFont="1" applyFill="1" applyBorder="1" applyAlignment="1">
      <alignment horizontal="left" vertical="center"/>
    </xf>
    <xf numFmtId="0" fontId="4" fillId="4" borderId="27" xfId="1" applyFont="1" applyFill="1" applyBorder="1" applyAlignment="1">
      <alignment horizontal="left" vertical="center" wrapText="1"/>
    </xf>
    <xf numFmtId="0" fontId="4" fillId="4" borderId="38" xfId="1" applyFont="1" applyFill="1" applyBorder="1" applyAlignment="1">
      <alignment horizontal="left" vertical="center" wrapText="1"/>
    </xf>
    <xf numFmtId="179" fontId="4" fillId="4" borderId="23" xfId="1" applyNumberFormat="1" applyFont="1" applyFill="1" applyBorder="1" applyAlignment="1">
      <alignment horizontal="left" vertical="center"/>
    </xf>
    <xf numFmtId="177" fontId="11" fillId="4" borderId="45" xfId="0" applyNumberFormat="1" applyFont="1" applyFill="1" applyBorder="1" applyAlignment="1">
      <alignment horizontal="center" vertical="center"/>
    </xf>
    <xf numFmtId="177" fontId="11" fillId="4" borderId="36" xfId="0" applyNumberFormat="1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179" fontId="4" fillId="4" borderId="26" xfId="1" applyNumberFormat="1" applyFont="1" applyFill="1" applyBorder="1" applyAlignment="1">
      <alignment horizontal="left" vertical="center"/>
    </xf>
    <xf numFmtId="0" fontId="4" fillId="4" borderId="21" xfId="1" applyFont="1" applyFill="1" applyBorder="1" applyAlignment="1">
      <alignment horizontal="left" vertical="center" wrapText="1"/>
    </xf>
    <xf numFmtId="0" fontId="4" fillId="4" borderId="37" xfId="1" applyFont="1" applyFill="1" applyBorder="1" applyAlignment="1">
      <alignment horizontal="left" vertical="center" wrapText="1"/>
    </xf>
    <xf numFmtId="177" fontId="4" fillId="2" borderId="6" xfId="1" applyNumberFormat="1" applyFont="1" applyFill="1" applyBorder="1" applyAlignment="1">
      <alignment horizontal="center" vertical="center"/>
    </xf>
    <xf numFmtId="179" fontId="4" fillId="2" borderId="27" xfId="1" applyNumberFormat="1" applyFont="1" applyFill="1" applyBorder="1" applyAlignment="1">
      <alignment horizontal="left" vertical="center" wrapText="1"/>
    </xf>
    <xf numFmtId="179" fontId="4" fillId="2" borderId="38" xfId="1" applyNumberFormat="1" applyFont="1" applyFill="1" applyBorder="1" applyAlignment="1">
      <alignment horizontal="left" vertical="center" wrapText="1"/>
    </xf>
    <xf numFmtId="179" fontId="4" fillId="4" borderId="23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8"/>
  <sheetViews>
    <sheetView tabSelected="1" zoomScale="90" zoomScaleNormal="90" workbookViewId="0">
      <selection activeCell="K5" sqref="K5"/>
    </sheetView>
  </sheetViews>
  <sheetFormatPr defaultColWidth="9" defaultRowHeight="16.5" x14ac:dyDescent="0.15"/>
  <cols>
    <col min="1" max="1" width="8.375" style="55" customWidth="1"/>
    <col min="2" max="2" width="16.125" style="7" customWidth="1"/>
    <col min="3" max="3" width="20" style="7" customWidth="1"/>
    <col min="4" max="4" width="13.125" style="7" customWidth="1"/>
    <col min="5" max="5" width="7.375" style="1" customWidth="1"/>
    <col min="6" max="6" width="8.625" style="1" customWidth="1"/>
    <col min="7" max="7" width="12.375" style="1" customWidth="1"/>
    <col min="8" max="8" width="9" style="1" bestFit="1" customWidth="1"/>
    <col min="9" max="9" width="53.5" style="1" bestFit="1" customWidth="1"/>
    <col min="10" max="10" width="3.625" style="95" customWidth="1"/>
    <col min="11" max="11" width="9" style="1"/>
    <col min="12" max="12" width="12.625" style="1" customWidth="1"/>
    <col min="13" max="13" width="9" style="1"/>
    <col min="14" max="14" width="19.25" style="1" customWidth="1"/>
    <col min="15" max="16384" width="9" style="1"/>
  </cols>
  <sheetData>
    <row r="1" spans="1:14" ht="39.950000000000003" customHeight="1" x14ac:dyDescent="0.15">
      <c r="A1" s="155" t="s">
        <v>0</v>
      </c>
      <c r="B1" s="155"/>
      <c r="C1" s="155"/>
      <c r="D1" s="155"/>
      <c r="E1" s="155"/>
      <c r="F1" s="155"/>
      <c r="G1" s="155"/>
      <c r="H1" s="155"/>
      <c r="I1" s="155"/>
    </row>
    <row r="2" spans="1:14" ht="26.1" customHeight="1" x14ac:dyDescent="0.15">
      <c r="A2" s="2" t="s">
        <v>1</v>
      </c>
      <c r="B2" s="2"/>
      <c r="C2" s="2"/>
      <c r="D2" s="2"/>
      <c r="E2" s="3"/>
      <c r="F2" s="4"/>
      <c r="G2" s="2"/>
      <c r="H2" s="2" t="s">
        <v>2</v>
      </c>
      <c r="I2" s="5"/>
    </row>
    <row r="3" spans="1:14" ht="26.1" customHeight="1" x14ac:dyDescent="0.15">
      <c r="A3" s="6" t="s">
        <v>3</v>
      </c>
      <c r="B3" s="6"/>
      <c r="C3" s="6"/>
      <c r="D3" s="6"/>
      <c r="E3" s="7"/>
      <c r="F3" s="8"/>
      <c r="G3" s="6"/>
      <c r="H3" s="6" t="s">
        <v>209</v>
      </c>
      <c r="I3" s="9"/>
    </row>
    <row r="4" spans="1:14" ht="26.1" customHeight="1" x14ac:dyDescent="0.15">
      <c r="A4" s="10" t="s">
        <v>154</v>
      </c>
      <c r="B4" s="10"/>
      <c r="C4" s="3"/>
      <c r="D4" s="3"/>
      <c r="E4" s="11"/>
      <c r="F4" s="4"/>
      <c r="G4" s="11"/>
      <c r="H4" s="12"/>
      <c r="I4" s="11"/>
    </row>
    <row r="5" spans="1:14" ht="26.1" customHeight="1" x14ac:dyDescent="0.15">
      <c r="A5" s="13"/>
      <c r="B5" s="13"/>
      <c r="C5" s="14"/>
      <c r="D5" s="14"/>
      <c r="E5" s="15"/>
      <c r="F5" s="16"/>
      <c r="G5" s="15"/>
      <c r="H5" s="17"/>
      <c r="I5" s="15"/>
    </row>
    <row r="6" spans="1:14" ht="26.1" customHeight="1" thickBot="1" x14ac:dyDescent="0.2">
      <c r="A6" s="156"/>
      <c r="B6" s="156"/>
      <c r="C6" s="156"/>
      <c r="D6" s="156"/>
      <c r="E6" s="156"/>
      <c r="F6" s="156"/>
      <c r="G6" s="18"/>
      <c r="H6" s="19"/>
    </row>
    <row r="7" spans="1:14" ht="26.1" customHeight="1" x14ac:dyDescent="0.15">
      <c r="A7" s="112" t="s">
        <v>4</v>
      </c>
      <c r="B7" s="113" t="s">
        <v>5</v>
      </c>
      <c r="C7" s="157" t="s">
        <v>6</v>
      </c>
      <c r="D7" s="158"/>
      <c r="E7" s="114" t="s">
        <v>7</v>
      </c>
      <c r="F7" s="115" t="s">
        <v>8</v>
      </c>
      <c r="G7" s="115" t="s">
        <v>9</v>
      </c>
      <c r="H7" s="116" t="s">
        <v>10</v>
      </c>
      <c r="I7" s="117" t="s">
        <v>11</v>
      </c>
      <c r="K7" s="95" t="s">
        <v>208</v>
      </c>
      <c r="M7" s="95"/>
    </row>
    <row r="8" spans="1:14" ht="26.1" customHeight="1" x14ac:dyDescent="0.15">
      <c r="A8" s="20">
        <v>1</v>
      </c>
      <c r="B8" s="21" t="s">
        <v>12</v>
      </c>
      <c r="C8" s="159" t="s">
        <v>13</v>
      </c>
      <c r="D8" s="160"/>
      <c r="E8" s="22">
        <f>'普通场（3天）'!K51</f>
        <v>24739.825440000001</v>
      </c>
      <c r="F8" s="23" t="s">
        <v>146</v>
      </c>
      <c r="G8" s="24">
        <v>10</v>
      </c>
      <c r="H8" s="24">
        <f t="shared" ref="H8:H9" si="0">E8*G8</f>
        <v>247398.25440000001</v>
      </c>
      <c r="I8" s="111" t="s">
        <v>105</v>
      </c>
      <c r="K8" s="136" t="s">
        <v>25</v>
      </c>
      <c r="L8" s="101" t="s">
        <v>100</v>
      </c>
      <c r="M8" s="136" t="s">
        <v>101</v>
      </c>
      <c r="N8" s="101" t="s">
        <v>102</v>
      </c>
    </row>
    <row r="9" spans="1:14" ht="26.1" customHeight="1" x14ac:dyDescent="0.15">
      <c r="A9" s="20">
        <v>2</v>
      </c>
      <c r="B9" s="21" t="s">
        <v>106</v>
      </c>
      <c r="C9" s="159" t="s">
        <v>99</v>
      </c>
      <c r="D9" s="160"/>
      <c r="E9" s="22">
        <f>'普通场（2天）'!K51</f>
        <v>20062.166959999999</v>
      </c>
      <c r="F9" s="23" t="s">
        <v>146</v>
      </c>
      <c r="G9" s="24">
        <v>1</v>
      </c>
      <c r="H9" s="24">
        <f t="shared" si="0"/>
        <v>20062.166959999999</v>
      </c>
      <c r="I9" s="25" t="s">
        <v>107</v>
      </c>
      <c r="K9" s="125" t="s">
        <v>156</v>
      </c>
      <c r="L9" s="101" t="s">
        <v>157</v>
      </c>
      <c r="M9" s="123">
        <v>3</v>
      </c>
      <c r="N9" s="102" t="s">
        <v>158</v>
      </c>
    </row>
    <row r="10" spans="1:14" ht="26.1" customHeight="1" x14ac:dyDescent="0.15">
      <c r="A10" s="20">
        <v>3</v>
      </c>
      <c r="B10" s="21" t="s">
        <v>108</v>
      </c>
      <c r="C10" s="159" t="s">
        <v>186</v>
      </c>
      <c r="D10" s="160"/>
      <c r="E10" s="22">
        <f>'普通场（1天）'!K51</f>
        <v>15384.50848</v>
      </c>
      <c r="F10" s="23" t="s">
        <v>147</v>
      </c>
      <c r="G10" s="24"/>
      <c r="H10" s="24">
        <f t="shared" ref="H10" si="1">E10*G10</f>
        <v>0</v>
      </c>
      <c r="I10" s="25" t="s">
        <v>109</v>
      </c>
      <c r="K10" s="136" t="s">
        <v>159</v>
      </c>
      <c r="L10" s="101" t="s">
        <v>160</v>
      </c>
      <c r="M10" s="123">
        <v>3</v>
      </c>
      <c r="N10" s="102" t="s">
        <v>161</v>
      </c>
    </row>
    <row r="11" spans="1:14" ht="26.1" customHeight="1" thickBot="1" x14ac:dyDescent="0.2">
      <c r="A11" s="20">
        <v>4</v>
      </c>
      <c r="B11" s="133" t="s">
        <v>155</v>
      </c>
      <c r="C11" s="161" t="s">
        <v>110</v>
      </c>
      <c r="D11" s="162"/>
      <c r="E11" s="134">
        <f>'物料采购费（湖北）'!K28</f>
        <v>10126.1875</v>
      </c>
      <c r="F11" s="135" t="s">
        <v>111</v>
      </c>
      <c r="G11" s="73">
        <v>1</v>
      </c>
      <c r="H11" s="73">
        <f t="shared" ref="H11" si="2">E11*G11</f>
        <v>10126.1875</v>
      </c>
      <c r="I11" s="124" t="s">
        <v>202</v>
      </c>
      <c r="K11" s="136" t="s">
        <v>159</v>
      </c>
      <c r="L11" s="101" t="s">
        <v>162</v>
      </c>
      <c r="M11" s="123">
        <v>2</v>
      </c>
      <c r="N11" s="102" t="s">
        <v>163</v>
      </c>
    </row>
    <row r="12" spans="1:14" ht="26.1" customHeight="1" thickBot="1" x14ac:dyDescent="0.2">
      <c r="A12" s="152" t="s">
        <v>14</v>
      </c>
      <c r="B12" s="153"/>
      <c r="C12" s="153"/>
      <c r="D12" s="153"/>
      <c r="E12" s="153"/>
      <c r="F12" s="153"/>
      <c r="G12" s="154"/>
      <c r="H12" s="26">
        <f>SUM(H8:H11)</f>
        <v>277586.60885999998</v>
      </c>
      <c r="I12" s="27"/>
      <c r="K12" s="136" t="s">
        <v>164</v>
      </c>
      <c r="L12" s="101" t="s">
        <v>165</v>
      </c>
      <c r="M12" s="123">
        <v>3</v>
      </c>
      <c r="N12" s="102" t="s">
        <v>166</v>
      </c>
    </row>
    <row r="13" spans="1:14" ht="26.1" customHeight="1" thickTop="1" x14ac:dyDescent="0.15">
      <c r="A13" s="28" t="s">
        <v>15</v>
      </c>
      <c r="B13" s="29" t="s">
        <v>16</v>
      </c>
      <c r="C13" s="30"/>
      <c r="D13" s="30"/>
      <c r="E13" s="31"/>
      <c r="F13" s="32"/>
      <c r="G13" s="32"/>
      <c r="H13" s="33"/>
      <c r="I13" s="34"/>
      <c r="K13" s="136" t="s">
        <v>167</v>
      </c>
      <c r="L13" s="101" t="s">
        <v>168</v>
      </c>
      <c r="M13" s="123">
        <v>3</v>
      </c>
      <c r="N13" s="102" t="s">
        <v>169</v>
      </c>
    </row>
    <row r="14" spans="1:14" ht="26.1" customHeight="1" x14ac:dyDescent="0.15">
      <c r="A14" s="35"/>
      <c r="B14" s="29" t="s">
        <v>17</v>
      </c>
      <c r="C14" s="30"/>
      <c r="D14" s="30"/>
      <c r="E14" s="31"/>
      <c r="F14" s="32"/>
      <c r="G14" s="32"/>
      <c r="H14" s="33"/>
      <c r="I14" s="36"/>
      <c r="K14" s="136" t="s">
        <v>170</v>
      </c>
      <c r="L14" s="101" t="s">
        <v>171</v>
      </c>
      <c r="M14" s="123">
        <v>3</v>
      </c>
      <c r="N14" s="102" t="s">
        <v>172</v>
      </c>
    </row>
    <row r="15" spans="1:14" ht="26.1" customHeight="1" x14ac:dyDescent="0.15">
      <c r="A15" s="35"/>
      <c r="B15" s="29" t="s">
        <v>18</v>
      </c>
      <c r="C15" s="30"/>
      <c r="D15" s="30"/>
      <c r="E15" s="31"/>
      <c r="F15" s="32"/>
      <c r="G15" s="32"/>
      <c r="H15" s="31"/>
      <c r="I15" s="37"/>
      <c r="K15" s="136" t="s">
        <v>173</v>
      </c>
      <c r="L15" s="101" t="s">
        <v>174</v>
      </c>
      <c r="M15" s="123">
        <v>3</v>
      </c>
      <c r="N15" s="102" t="s">
        <v>175</v>
      </c>
    </row>
    <row r="16" spans="1:14" ht="26.1" customHeight="1" x14ac:dyDescent="0.15">
      <c r="A16" s="35"/>
      <c r="B16" s="29" t="s">
        <v>19</v>
      </c>
      <c r="C16" s="30"/>
      <c r="D16" s="30"/>
      <c r="E16" s="31"/>
      <c r="F16" s="32"/>
      <c r="G16" s="32"/>
      <c r="H16" s="31"/>
      <c r="I16" s="37"/>
      <c r="K16" s="136" t="s">
        <v>176</v>
      </c>
      <c r="L16" s="101" t="s">
        <v>177</v>
      </c>
      <c r="M16" s="123">
        <v>3</v>
      </c>
      <c r="N16" s="102" t="s">
        <v>178</v>
      </c>
    </row>
    <row r="17" spans="1:14" ht="26.1" customHeight="1" thickBot="1" x14ac:dyDescent="0.2">
      <c r="A17" s="38"/>
      <c r="B17" s="39" t="s">
        <v>20</v>
      </c>
      <c r="C17" s="40"/>
      <c r="D17" s="40"/>
      <c r="E17" s="41"/>
      <c r="F17" s="42"/>
      <c r="G17" s="42"/>
      <c r="H17" s="41"/>
      <c r="I17" s="43"/>
      <c r="K17" s="136" t="s">
        <v>179</v>
      </c>
      <c r="L17" s="101" t="s">
        <v>180</v>
      </c>
      <c r="M17" s="123">
        <v>3</v>
      </c>
      <c r="N17" s="102" t="s">
        <v>181</v>
      </c>
    </row>
    <row r="18" spans="1:14" ht="26.1" customHeight="1" x14ac:dyDescent="0.15">
      <c r="A18" s="44"/>
      <c r="B18" s="45"/>
      <c r="C18" s="45"/>
      <c r="D18" s="45"/>
      <c r="E18" s="46"/>
      <c r="F18" s="32"/>
      <c r="G18" s="32"/>
      <c r="H18" s="31"/>
      <c r="I18" s="37"/>
      <c r="K18" s="136" t="s">
        <v>179</v>
      </c>
      <c r="L18" s="101" t="s">
        <v>182</v>
      </c>
      <c r="M18" s="123">
        <v>3</v>
      </c>
      <c r="N18" s="102" t="s">
        <v>183</v>
      </c>
    </row>
    <row r="19" spans="1:14" ht="26.1" customHeight="1" x14ac:dyDescent="0.15">
      <c r="A19" s="47" t="s">
        <v>21</v>
      </c>
      <c r="B19" s="45"/>
      <c r="C19" s="45"/>
      <c r="D19" s="45"/>
      <c r="E19" s="48" t="s">
        <v>22</v>
      </c>
      <c r="F19" s="32"/>
      <c r="G19" s="32"/>
      <c r="H19" s="45"/>
      <c r="I19" s="49"/>
      <c r="K19" s="136" t="s">
        <v>176</v>
      </c>
      <c r="L19" s="101" t="s">
        <v>184</v>
      </c>
      <c r="M19" s="136">
        <v>3</v>
      </c>
      <c r="N19" s="102" t="s">
        <v>185</v>
      </c>
    </row>
    <row r="20" spans="1:14" ht="26.1" customHeight="1" x14ac:dyDescent="0.15">
      <c r="A20" s="28"/>
      <c r="B20" s="29"/>
      <c r="C20" s="29"/>
      <c r="D20" s="29"/>
      <c r="E20" s="50"/>
      <c r="F20" s="32"/>
      <c r="G20" s="32"/>
      <c r="H20" s="32"/>
      <c r="I20" s="51"/>
      <c r="K20" s="151" t="s">
        <v>103</v>
      </c>
      <c r="L20" s="151"/>
      <c r="M20" s="136">
        <f>SUM(M9:M19)</f>
        <v>32</v>
      </c>
      <c r="N20" s="102"/>
    </row>
    <row r="21" spans="1:14" ht="26.1" customHeight="1" thickBot="1" x14ac:dyDescent="0.2">
      <c r="A21" s="52"/>
      <c r="B21" s="39"/>
      <c r="C21" s="39"/>
      <c r="D21" s="39"/>
      <c r="E21" s="53"/>
      <c r="F21" s="42"/>
      <c r="G21" s="42"/>
      <c r="H21" s="42"/>
      <c r="I21" s="54"/>
    </row>
    <row r="22" spans="1:14" ht="26.1" customHeight="1" x14ac:dyDescent="0.15">
      <c r="B22" s="6"/>
      <c r="C22" s="6"/>
      <c r="D22" s="6"/>
      <c r="E22" s="56"/>
      <c r="F22" s="57"/>
      <c r="G22" s="57"/>
      <c r="H22" s="57"/>
      <c r="I22" s="57"/>
    </row>
    <row r="23" spans="1:14" ht="26.1" customHeight="1" x14ac:dyDescent="0.15">
      <c r="B23" s="6"/>
      <c r="C23" s="6"/>
      <c r="D23" s="6"/>
      <c r="E23" s="56"/>
      <c r="F23" s="57"/>
      <c r="G23" s="57"/>
      <c r="H23" s="57"/>
      <c r="I23" s="57"/>
    </row>
    <row r="24" spans="1:14" ht="26.1" customHeight="1" x14ac:dyDescent="0.15">
      <c r="B24" s="6"/>
      <c r="C24" s="6"/>
      <c r="D24" s="6"/>
      <c r="E24" s="56"/>
      <c r="F24" s="57"/>
      <c r="G24" s="57"/>
      <c r="H24" s="57"/>
      <c r="I24" s="57"/>
    </row>
    <row r="25" spans="1:14" ht="26.1" customHeight="1" x14ac:dyDescent="0.15">
      <c r="B25" s="6"/>
      <c r="C25" s="6"/>
      <c r="D25" s="6"/>
      <c r="E25" s="56"/>
      <c r="F25" s="57"/>
      <c r="G25" s="57"/>
      <c r="H25" s="57"/>
      <c r="I25" s="57"/>
    </row>
    <row r="26" spans="1:14" ht="26.1" customHeight="1" x14ac:dyDescent="0.15">
      <c r="B26" s="6"/>
      <c r="C26" s="6"/>
      <c r="D26" s="6"/>
      <c r="E26" s="56"/>
      <c r="F26" s="57"/>
      <c r="G26" s="57"/>
      <c r="H26" s="57"/>
      <c r="I26" s="57"/>
    </row>
    <row r="27" spans="1:14" ht="26.1" customHeight="1" x14ac:dyDescent="0.15">
      <c r="B27" s="6"/>
      <c r="C27" s="6"/>
      <c r="D27" s="6"/>
      <c r="E27" s="56"/>
      <c r="F27" s="57"/>
      <c r="G27" s="57"/>
      <c r="H27" s="57"/>
      <c r="I27" s="57"/>
    </row>
    <row r="28" spans="1:14" ht="26.1" customHeight="1" x14ac:dyDescent="0.15">
      <c r="B28" s="6"/>
      <c r="C28" s="6"/>
      <c r="D28" s="6"/>
      <c r="E28" s="56"/>
      <c r="F28" s="57"/>
      <c r="G28" s="57"/>
      <c r="H28" s="57"/>
      <c r="I28" s="57"/>
    </row>
    <row r="29" spans="1:14" ht="26.1" customHeight="1" x14ac:dyDescent="0.15">
      <c r="B29" s="6"/>
      <c r="C29" s="6"/>
      <c r="D29" s="6"/>
      <c r="E29" s="56"/>
      <c r="F29" s="57"/>
      <c r="G29" s="57"/>
      <c r="H29" s="57"/>
      <c r="I29" s="57"/>
    </row>
    <row r="30" spans="1:14" ht="26.1" customHeight="1" x14ac:dyDescent="0.15">
      <c r="B30" s="6"/>
      <c r="C30" s="6"/>
      <c r="D30" s="6"/>
      <c r="E30" s="56"/>
      <c r="F30" s="57"/>
      <c r="G30" s="57"/>
      <c r="H30" s="57"/>
      <c r="I30" s="57"/>
    </row>
    <row r="31" spans="1:14" ht="26.1" customHeight="1" x14ac:dyDescent="0.15">
      <c r="B31" s="6"/>
      <c r="C31" s="6"/>
      <c r="D31" s="6"/>
      <c r="E31" s="56"/>
      <c r="F31" s="57"/>
      <c r="G31" s="57"/>
      <c r="H31" s="57"/>
      <c r="I31" s="57"/>
    </row>
    <row r="32" spans="1:14" ht="26.1" customHeight="1" x14ac:dyDescent="0.15">
      <c r="B32" s="6"/>
      <c r="C32" s="6"/>
      <c r="D32" s="6"/>
      <c r="E32" s="56"/>
      <c r="F32" s="57"/>
      <c r="G32" s="57"/>
      <c r="H32" s="57"/>
      <c r="I32" s="57"/>
    </row>
    <row r="33" spans="1:9" ht="26.1" customHeight="1" x14ac:dyDescent="0.15">
      <c r="A33" s="1"/>
      <c r="B33" s="6"/>
      <c r="C33" s="6"/>
      <c r="D33" s="6"/>
      <c r="E33" s="56"/>
      <c r="F33" s="57"/>
      <c r="G33" s="57"/>
      <c r="H33" s="57"/>
      <c r="I33" s="57"/>
    </row>
    <row r="34" spans="1:9" ht="26.1" customHeight="1" x14ac:dyDescent="0.15">
      <c r="A34" s="1"/>
      <c r="B34" s="6"/>
      <c r="C34" s="6"/>
      <c r="D34" s="6"/>
      <c r="E34" s="56"/>
      <c r="F34" s="57"/>
      <c r="G34" s="57"/>
      <c r="H34" s="57"/>
      <c r="I34" s="57"/>
    </row>
    <row r="35" spans="1:9" ht="26.1" customHeight="1" x14ac:dyDescent="0.15">
      <c r="A35" s="1"/>
      <c r="B35" s="6"/>
      <c r="C35" s="6"/>
      <c r="D35" s="6"/>
      <c r="E35" s="56"/>
      <c r="F35" s="57"/>
      <c r="G35" s="57"/>
      <c r="H35" s="57"/>
      <c r="I35" s="57"/>
    </row>
    <row r="36" spans="1:9" ht="26.1" customHeight="1" x14ac:dyDescent="0.15">
      <c r="A36" s="1"/>
      <c r="B36" s="6"/>
      <c r="C36" s="6"/>
      <c r="D36" s="6"/>
      <c r="E36" s="56"/>
      <c r="F36" s="57"/>
      <c r="G36" s="57"/>
      <c r="H36" s="57"/>
      <c r="I36" s="57"/>
    </row>
    <row r="37" spans="1:9" ht="26.1" customHeight="1" x14ac:dyDescent="0.15">
      <c r="A37" s="1"/>
      <c r="B37" s="6"/>
      <c r="C37" s="6"/>
      <c r="D37" s="6"/>
      <c r="E37" s="56"/>
      <c r="F37" s="57"/>
      <c r="G37" s="57"/>
      <c r="H37" s="57"/>
      <c r="I37" s="57"/>
    </row>
    <row r="38" spans="1:9" ht="26.1" customHeight="1" x14ac:dyDescent="0.15">
      <c r="A38" s="1"/>
      <c r="B38" s="6"/>
      <c r="C38" s="6"/>
      <c r="D38" s="6"/>
      <c r="E38" s="56"/>
      <c r="F38" s="57"/>
      <c r="G38" s="57"/>
      <c r="H38" s="57"/>
      <c r="I38" s="57"/>
    </row>
    <row r="39" spans="1:9" ht="26.1" customHeight="1" x14ac:dyDescent="0.15">
      <c r="A39" s="1"/>
      <c r="B39" s="6"/>
      <c r="C39" s="6"/>
      <c r="D39" s="6"/>
      <c r="E39" s="56"/>
      <c r="F39" s="57"/>
      <c r="G39" s="57"/>
      <c r="H39" s="57"/>
      <c r="I39" s="57"/>
    </row>
    <row r="40" spans="1:9" ht="26.1" customHeight="1" x14ac:dyDescent="0.15">
      <c r="A40" s="1"/>
      <c r="B40" s="6"/>
      <c r="C40" s="6"/>
      <c r="D40" s="6"/>
      <c r="E40" s="56"/>
      <c r="F40" s="57"/>
      <c r="G40" s="57"/>
      <c r="H40" s="57"/>
      <c r="I40" s="57"/>
    </row>
    <row r="41" spans="1:9" ht="26.1" customHeight="1" x14ac:dyDescent="0.15">
      <c r="A41" s="1"/>
      <c r="B41" s="6"/>
      <c r="C41" s="6"/>
      <c r="D41" s="6"/>
      <c r="E41" s="56"/>
      <c r="F41" s="57"/>
      <c r="G41" s="57"/>
      <c r="H41" s="57"/>
      <c r="I41" s="57"/>
    </row>
    <row r="42" spans="1:9" ht="26.1" customHeight="1" x14ac:dyDescent="0.15">
      <c r="A42" s="1"/>
      <c r="B42" s="6"/>
      <c r="C42" s="6"/>
      <c r="D42" s="6"/>
      <c r="E42" s="56"/>
      <c r="F42" s="57"/>
      <c r="G42" s="57"/>
      <c r="H42" s="57"/>
      <c r="I42" s="57"/>
    </row>
    <row r="43" spans="1:9" ht="26.1" customHeight="1" x14ac:dyDescent="0.15">
      <c r="A43" s="1"/>
      <c r="B43" s="6"/>
      <c r="C43" s="6"/>
      <c r="D43" s="6"/>
      <c r="E43" s="56"/>
      <c r="F43" s="57"/>
      <c r="G43" s="57"/>
      <c r="H43" s="57"/>
      <c r="I43" s="57"/>
    </row>
    <row r="44" spans="1:9" ht="26.1" customHeight="1" x14ac:dyDescent="0.15">
      <c r="A44" s="1"/>
      <c r="B44" s="6"/>
      <c r="C44" s="6"/>
      <c r="D44" s="6"/>
      <c r="E44" s="56"/>
      <c r="F44" s="57"/>
      <c r="G44" s="57"/>
      <c r="H44" s="57"/>
      <c r="I44" s="57"/>
    </row>
    <row r="45" spans="1:9" ht="26.1" customHeight="1" x14ac:dyDescent="0.15">
      <c r="A45" s="1"/>
      <c r="B45" s="6"/>
      <c r="C45" s="6"/>
      <c r="D45" s="6"/>
      <c r="E45" s="56"/>
      <c r="F45" s="57"/>
      <c r="G45" s="57"/>
      <c r="H45" s="57"/>
      <c r="I45" s="57"/>
    </row>
    <row r="46" spans="1:9" ht="26.1" customHeight="1" x14ac:dyDescent="0.15">
      <c r="A46" s="1"/>
      <c r="B46" s="6"/>
      <c r="C46" s="6"/>
      <c r="D46" s="6"/>
      <c r="E46" s="56"/>
      <c r="F46" s="57"/>
      <c r="G46" s="57"/>
      <c r="H46" s="57"/>
      <c r="I46" s="57"/>
    </row>
    <row r="47" spans="1:9" ht="26.1" customHeight="1" x14ac:dyDescent="0.15">
      <c r="A47" s="1"/>
      <c r="B47" s="6"/>
      <c r="C47" s="6"/>
      <c r="D47" s="6"/>
      <c r="E47" s="56"/>
      <c r="F47" s="57"/>
      <c r="G47" s="57"/>
      <c r="H47" s="57"/>
      <c r="I47" s="57"/>
    </row>
    <row r="48" spans="1:9" ht="26.1" customHeight="1" x14ac:dyDescent="0.15">
      <c r="A48" s="1"/>
      <c r="B48" s="6"/>
      <c r="C48" s="6"/>
      <c r="D48" s="6"/>
      <c r="E48" s="56"/>
      <c r="F48" s="57"/>
      <c r="G48" s="57"/>
      <c r="H48" s="57"/>
      <c r="I48" s="57"/>
    </row>
    <row r="49" spans="1:9" ht="26.1" customHeight="1" x14ac:dyDescent="0.15">
      <c r="A49" s="1"/>
      <c r="B49" s="6"/>
      <c r="C49" s="6"/>
      <c r="D49" s="6"/>
      <c r="E49" s="56"/>
      <c r="F49" s="57"/>
      <c r="G49" s="57"/>
      <c r="H49" s="57"/>
      <c r="I49" s="57"/>
    </row>
    <row r="50" spans="1:9" ht="26.1" customHeight="1" x14ac:dyDescent="0.15">
      <c r="A50" s="1"/>
      <c r="B50" s="6"/>
      <c r="C50" s="6"/>
      <c r="D50" s="6"/>
      <c r="E50" s="56"/>
      <c r="F50" s="57"/>
      <c r="G50" s="57"/>
      <c r="H50" s="57"/>
      <c r="I50" s="57"/>
    </row>
    <row r="51" spans="1:9" ht="26.1" customHeight="1" x14ac:dyDescent="0.15">
      <c r="A51" s="1"/>
      <c r="B51" s="6"/>
      <c r="C51" s="6"/>
      <c r="D51" s="6"/>
      <c r="E51" s="56"/>
      <c r="F51" s="57"/>
      <c r="G51" s="57"/>
      <c r="H51" s="57"/>
      <c r="I51" s="57"/>
    </row>
    <row r="52" spans="1:9" ht="26.1" customHeight="1" x14ac:dyDescent="0.15">
      <c r="A52" s="1"/>
      <c r="B52" s="6"/>
      <c r="C52" s="6"/>
      <c r="D52" s="6"/>
      <c r="E52" s="56"/>
      <c r="F52" s="57"/>
      <c r="G52" s="57"/>
      <c r="H52" s="57"/>
      <c r="I52" s="57"/>
    </row>
    <row r="53" spans="1:9" ht="26.1" customHeight="1" x14ac:dyDescent="0.15">
      <c r="A53" s="1"/>
      <c r="B53" s="6"/>
      <c r="C53" s="6"/>
      <c r="D53" s="6"/>
      <c r="E53" s="56"/>
      <c r="F53" s="57"/>
      <c r="G53" s="57"/>
      <c r="H53" s="57"/>
      <c r="I53" s="57"/>
    </row>
    <row r="54" spans="1:9" ht="26.1" customHeight="1" x14ac:dyDescent="0.15">
      <c r="A54" s="1"/>
      <c r="B54" s="6"/>
      <c r="C54" s="6"/>
      <c r="D54" s="6"/>
      <c r="E54" s="56"/>
      <c r="F54" s="57"/>
      <c r="G54" s="57"/>
      <c r="H54" s="57"/>
      <c r="I54" s="57"/>
    </row>
    <row r="55" spans="1:9" ht="26.1" customHeight="1" x14ac:dyDescent="0.15">
      <c r="A55" s="1"/>
      <c r="B55" s="6"/>
      <c r="C55" s="6"/>
      <c r="D55" s="6"/>
      <c r="E55" s="56"/>
      <c r="F55" s="57"/>
      <c r="G55" s="57"/>
      <c r="H55" s="57"/>
      <c r="I55" s="57"/>
    </row>
    <row r="56" spans="1:9" ht="26.1" customHeight="1" x14ac:dyDescent="0.15">
      <c r="A56" s="1"/>
      <c r="B56" s="6"/>
      <c r="C56" s="6"/>
      <c r="D56" s="6"/>
      <c r="E56" s="56"/>
      <c r="F56" s="57"/>
      <c r="G56" s="57"/>
      <c r="H56" s="57"/>
      <c r="I56" s="57"/>
    </row>
    <row r="57" spans="1:9" ht="26.1" customHeight="1" x14ac:dyDescent="0.15">
      <c r="A57" s="1"/>
      <c r="B57" s="6"/>
      <c r="C57" s="6"/>
      <c r="D57" s="6"/>
      <c r="E57" s="56"/>
      <c r="F57" s="57"/>
      <c r="G57" s="57"/>
      <c r="H57" s="57"/>
      <c r="I57" s="57"/>
    </row>
    <row r="58" spans="1:9" ht="26.1" customHeight="1" x14ac:dyDescent="0.15"/>
  </sheetData>
  <mergeCells count="9">
    <mergeCell ref="K20:L20"/>
    <mergeCell ref="A12:G12"/>
    <mergeCell ref="A1:I1"/>
    <mergeCell ref="A6:F6"/>
    <mergeCell ref="C7:D7"/>
    <mergeCell ref="C10:D10"/>
    <mergeCell ref="C8:D8"/>
    <mergeCell ref="C9:D9"/>
    <mergeCell ref="C11:D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6"/>
  <sheetViews>
    <sheetView zoomScale="90" zoomScaleNormal="90" workbookViewId="0">
      <selection activeCell="A5" sqref="A5"/>
    </sheetView>
  </sheetViews>
  <sheetFormatPr defaultColWidth="9" defaultRowHeight="26.1" customHeight="1" x14ac:dyDescent="0.15"/>
  <cols>
    <col min="1" max="1" width="8.375" style="55" customWidth="1"/>
    <col min="2" max="2" width="13.625" style="7" customWidth="1"/>
    <col min="3" max="3" width="41.625" style="7" customWidth="1"/>
    <col min="4" max="4" width="50.875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6384" width="9" style="1"/>
  </cols>
  <sheetData>
    <row r="1" spans="1:11" ht="39.950000000000003" customHeight="1" x14ac:dyDescent="0.15">
      <c r="A1" s="155" t="s">
        <v>142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6.1" customHeight="1" x14ac:dyDescent="0.15">
      <c r="A2" s="2" t="s">
        <v>1</v>
      </c>
      <c r="B2" s="2"/>
      <c r="C2" s="2"/>
      <c r="D2" s="2"/>
      <c r="E2" s="2" t="s">
        <v>2</v>
      </c>
      <c r="F2" s="58"/>
      <c r="G2" s="59"/>
      <c r="H2" s="5"/>
      <c r="I2" s="11"/>
      <c r="J2" s="11"/>
      <c r="K2" s="11"/>
    </row>
    <row r="3" spans="1:11" ht="26.1" customHeight="1" x14ac:dyDescent="0.15">
      <c r="A3" s="6" t="s">
        <v>3</v>
      </c>
      <c r="B3" s="6"/>
      <c r="C3" s="6"/>
      <c r="D3" s="6"/>
      <c r="E3" s="6" t="s">
        <v>23</v>
      </c>
      <c r="F3" s="6"/>
      <c r="G3" s="9"/>
      <c r="H3" s="9"/>
    </row>
    <row r="4" spans="1:11" ht="26.1" customHeight="1" x14ac:dyDescent="0.15">
      <c r="A4" s="10" t="s">
        <v>154</v>
      </c>
      <c r="B4" s="60"/>
      <c r="C4" s="61"/>
      <c r="D4" s="61"/>
      <c r="E4" s="62"/>
      <c r="F4" s="63"/>
      <c r="G4" s="63"/>
      <c r="H4" s="62"/>
      <c r="I4" s="11"/>
      <c r="J4" s="11"/>
      <c r="K4" s="11"/>
    </row>
    <row r="5" spans="1:11" ht="26.1" customHeight="1" x14ac:dyDescent="0.15">
      <c r="A5" s="13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56"/>
      <c r="B6" s="156"/>
      <c r="C6" s="156"/>
      <c r="D6" s="156"/>
      <c r="E6" s="156"/>
      <c r="F6" s="156"/>
      <c r="G6" s="56"/>
      <c r="H6" s="56"/>
      <c r="I6" s="18"/>
      <c r="J6" s="19"/>
    </row>
    <row r="7" spans="1:11" ht="26.1" customHeight="1" thickBot="1" x14ac:dyDescent="0.2">
      <c r="A7" s="142" t="s">
        <v>4</v>
      </c>
      <c r="B7" s="143" t="s">
        <v>24</v>
      </c>
      <c r="C7" s="217" t="s">
        <v>6</v>
      </c>
      <c r="D7" s="218"/>
      <c r="E7" s="144" t="s">
        <v>7</v>
      </c>
      <c r="F7" s="145" t="s">
        <v>8</v>
      </c>
      <c r="G7" s="145" t="s">
        <v>25</v>
      </c>
      <c r="H7" s="145" t="s">
        <v>26</v>
      </c>
      <c r="I7" s="145" t="s">
        <v>27</v>
      </c>
      <c r="J7" s="146" t="s">
        <v>28</v>
      </c>
      <c r="K7" s="147" t="s">
        <v>29</v>
      </c>
    </row>
    <row r="8" spans="1:11" ht="26.1" customHeight="1" x14ac:dyDescent="0.15">
      <c r="A8" s="219" t="s">
        <v>30</v>
      </c>
      <c r="B8" s="220"/>
      <c r="C8" s="220"/>
      <c r="D8" s="220"/>
      <c r="E8" s="220"/>
      <c r="F8" s="220"/>
      <c r="G8" s="220"/>
      <c r="H8" s="220"/>
      <c r="I8" s="220"/>
      <c r="J8" s="220"/>
      <c r="K8" s="221"/>
    </row>
    <row r="9" spans="1:11" ht="26.1" customHeight="1" x14ac:dyDescent="0.15">
      <c r="A9" s="211">
        <v>1</v>
      </c>
      <c r="B9" s="213" t="s">
        <v>31</v>
      </c>
      <c r="C9" s="159" t="s">
        <v>32</v>
      </c>
      <c r="D9" s="160"/>
      <c r="E9" s="80">
        <v>1000</v>
      </c>
      <c r="F9" s="108" t="s">
        <v>33</v>
      </c>
      <c r="G9" s="82">
        <v>1</v>
      </c>
      <c r="H9" s="82">
        <v>2</v>
      </c>
      <c r="I9" s="82">
        <v>1</v>
      </c>
      <c r="J9" s="82">
        <f>E9*G9*H9*I9</f>
        <v>2000</v>
      </c>
      <c r="K9" s="201">
        <f>SUM(J9:J10)</f>
        <v>6000</v>
      </c>
    </row>
    <row r="10" spans="1:11" ht="26.1" customHeight="1" thickBot="1" x14ac:dyDescent="0.2">
      <c r="A10" s="212"/>
      <c r="B10" s="214"/>
      <c r="C10" s="222" t="s">
        <v>34</v>
      </c>
      <c r="D10" s="223"/>
      <c r="E10" s="67">
        <v>1000</v>
      </c>
      <c r="F10" s="68" t="s">
        <v>33</v>
      </c>
      <c r="G10" s="69">
        <v>1</v>
      </c>
      <c r="H10" s="69">
        <v>4</v>
      </c>
      <c r="I10" s="69">
        <v>1</v>
      </c>
      <c r="J10" s="69">
        <f>E10*G10*H10*I10</f>
        <v>4000</v>
      </c>
      <c r="K10" s="190"/>
    </row>
    <row r="11" spans="1:11" ht="26.1" customHeight="1" x14ac:dyDescent="0.15">
      <c r="A11" s="198" t="s">
        <v>35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spans="1:11" ht="26.1" customHeight="1" x14ac:dyDescent="0.15">
      <c r="A12" s="211">
        <v>1</v>
      </c>
      <c r="B12" s="213" t="s">
        <v>36</v>
      </c>
      <c r="C12" s="195" t="s">
        <v>37</v>
      </c>
      <c r="D12" s="196"/>
      <c r="E12" s="80">
        <v>600</v>
      </c>
      <c r="F12" s="108" t="s">
        <v>33</v>
      </c>
      <c r="G12" s="82">
        <v>1</v>
      </c>
      <c r="H12" s="82">
        <v>2</v>
      </c>
      <c r="I12" s="82">
        <v>1</v>
      </c>
      <c r="J12" s="82">
        <f>E12*G12*H12*I12</f>
        <v>1200</v>
      </c>
      <c r="K12" s="201">
        <f>SUM(J12:J13)</f>
        <v>3000</v>
      </c>
    </row>
    <row r="13" spans="1:11" ht="26.1" customHeight="1" thickBot="1" x14ac:dyDescent="0.2">
      <c r="A13" s="212"/>
      <c r="B13" s="214"/>
      <c r="C13" s="215" t="s">
        <v>38</v>
      </c>
      <c r="D13" s="216"/>
      <c r="E13" s="67">
        <v>600</v>
      </c>
      <c r="F13" s="68" t="s">
        <v>33</v>
      </c>
      <c r="G13" s="69">
        <v>1</v>
      </c>
      <c r="H13" s="69">
        <v>3</v>
      </c>
      <c r="I13" s="69">
        <v>1</v>
      </c>
      <c r="J13" s="69">
        <f>E13*G13*H13*I13</f>
        <v>1800</v>
      </c>
      <c r="K13" s="190"/>
    </row>
    <row r="14" spans="1:11" ht="26.1" customHeight="1" x14ac:dyDescent="0.15">
      <c r="A14" s="198" t="s">
        <v>39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26.1" customHeight="1" thickBot="1" x14ac:dyDescent="0.2">
      <c r="A15" s="96">
        <v>1</v>
      </c>
      <c r="B15" s="103" t="s">
        <v>40</v>
      </c>
      <c r="C15" s="195" t="s">
        <v>112</v>
      </c>
      <c r="D15" s="196"/>
      <c r="E15" s="80">
        <v>300</v>
      </c>
      <c r="F15" s="108" t="s">
        <v>33</v>
      </c>
      <c r="G15" s="82">
        <v>1</v>
      </c>
      <c r="H15" s="82">
        <v>3</v>
      </c>
      <c r="I15" s="82">
        <v>2</v>
      </c>
      <c r="J15" s="82">
        <f>E15*G15*H15*I15</f>
        <v>1800</v>
      </c>
      <c r="K15" s="72">
        <f>SUM(J15:J15)</f>
        <v>1800</v>
      </c>
    </row>
    <row r="16" spans="1:11" ht="26.1" customHeight="1" x14ac:dyDescent="0.15">
      <c r="A16" s="182" t="s">
        <v>41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spans="1:11" s="15" customFormat="1" ht="26.1" customHeight="1" x14ac:dyDescent="0.15">
      <c r="A17" s="185">
        <v>1</v>
      </c>
      <c r="B17" s="173" t="s">
        <v>42</v>
      </c>
      <c r="C17" s="195" t="s">
        <v>43</v>
      </c>
      <c r="D17" s="196"/>
      <c r="E17" s="80">
        <v>300</v>
      </c>
      <c r="F17" s="108" t="s">
        <v>44</v>
      </c>
      <c r="G17" s="82">
        <v>1</v>
      </c>
      <c r="H17" s="82">
        <v>1</v>
      </c>
      <c r="I17" s="82">
        <v>3</v>
      </c>
      <c r="J17" s="82">
        <f>E17*G17*H17*I17</f>
        <v>900</v>
      </c>
      <c r="K17" s="203">
        <f>SUM(J17:J21)</f>
        <v>4200</v>
      </c>
    </row>
    <row r="18" spans="1:11" s="15" customFormat="1" ht="26.1" customHeight="1" x14ac:dyDescent="0.15">
      <c r="A18" s="185"/>
      <c r="B18" s="173"/>
      <c r="C18" s="207" t="s">
        <v>45</v>
      </c>
      <c r="D18" s="208"/>
      <c r="E18" s="64"/>
      <c r="F18" s="65"/>
      <c r="G18" s="66"/>
      <c r="H18" s="66"/>
      <c r="I18" s="66"/>
      <c r="J18" s="66"/>
      <c r="K18" s="203"/>
    </row>
    <row r="19" spans="1:11" s="15" customFormat="1" ht="26.1" customHeight="1" x14ac:dyDescent="0.15">
      <c r="A19" s="185"/>
      <c r="B19" s="173"/>
      <c r="C19" s="193" t="s">
        <v>46</v>
      </c>
      <c r="D19" s="194"/>
      <c r="E19" s="64">
        <v>300</v>
      </c>
      <c r="F19" s="65" t="s">
        <v>44</v>
      </c>
      <c r="G19" s="66">
        <v>1</v>
      </c>
      <c r="H19" s="66">
        <v>1</v>
      </c>
      <c r="I19" s="66">
        <v>3</v>
      </c>
      <c r="J19" s="66">
        <f>E19*G19*H19*I19</f>
        <v>900</v>
      </c>
      <c r="K19" s="206"/>
    </row>
    <row r="20" spans="1:11" ht="26.1" customHeight="1" x14ac:dyDescent="0.15">
      <c r="A20" s="209">
        <v>2</v>
      </c>
      <c r="B20" s="172" t="s">
        <v>47</v>
      </c>
      <c r="C20" s="161" t="s">
        <v>48</v>
      </c>
      <c r="D20" s="162"/>
      <c r="E20" s="64">
        <v>600</v>
      </c>
      <c r="F20" s="65" t="s">
        <v>49</v>
      </c>
      <c r="G20" s="66">
        <v>1</v>
      </c>
      <c r="H20" s="66">
        <v>1</v>
      </c>
      <c r="I20" s="66">
        <v>2</v>
      </c>
      <c r="J20" s="73">
        <f>E20*G20*H20*I20</f>
        <v>1200</v>
      </c>
      <c r="K20" s="206"/>
    </row>
    <row r="21" spans="1:11" ht="26.1" customHeight="1" thickBot="1" x14ac:dyDescent="0.2">
      <c r="A21" s="210"/>
      <c r="B21" s="173"/>
      <c r="C21" s="161" t="s">
        <v>50</v>
      </c>
      <c r="D21" s="162"/>
      <c r="E21" s="64">
        <v>600</v>
      </c>
      <c r="F21" s="65" t="s">
        <v>49</v>
      </c>
      <c r="G21" s="66">
        <v>1</v>
      </c>
      <c r="H21" s="66">
        <v>1</v>
      </c>
      <c r="I21" s="66">
        <v>2</v>
      </c>
      <c r="J21" s="73">
        <f>E21*G21*H21*I21</f>
        <v>1200</v>
      </c>
      <c r="K21" s="206"/>
    </row>
    <row r="22" spans="1:11" ht="26.1" customHeight="1" x14ac:dyDescent="0.15">
      <c r="A22" s="182" t="s">
        <v>51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4"/>
    </row>
    <row r="23" spans="1:11" ht="26.1" customHeight="1" x14ac:dyDescent="0.15">
      <c r="A23" s="96">
        <v>1</v>
      </c>
      <c r="B23" s="106" t="s">
        <v>52</v>
      </c>
      <c r="C23" s="195" t="s">
        <v>53</v>
      </c>
      <c r="D23" s="196"/>
      <c r="E23" s="83">
        <v>25</v>
      </c>
      <c r="F23" s="110" t="s">
        <v>54</v>
      </c>
      <c r="G23" s="82">
        <v>1</v>
      </c>
      <c r="H23" s="82">
        <v>1</v>
      </c>
      <c r="I23" s="82">
        <v>4</v>
      </c>
      <c r="J23" s="82">
        <f t="shared" ref="J23:J27" si="0">E23*G23*H23*I23</f>
        <v>100</v>
      </c>
      <c r="K23" s="203">
        <f>SUM(J23:J27)</f>
        <v>1144.5999999999999</v>
      </c>
    </row>
    <row r="24" spans="1:11" ht="26.1" customHeight="1" x14ac:dyDescent="0.15">
      <c r="A24" s="96">
        <v>2</v>
      </c>
      <c r="B24" s="74" t="s">
        <v>55</v>
      </c>
      <c r="C24" s="193" t="s">
        <v>137</v>
      </c>
      <c r="D24" s="194"/>
      <c r="E24" s="64"/>
      <c r="F24" s="65"/>
      <c r="G24" s="66"/>
      <c r="H24" s="66"/>
      <c r="I24" s="66"/>
      <c r="J24" s="66">
        <f t="shared" si="0"/>
        <v>0</v>
      </c>
      <c r="K24" s="203"/>
    </row>
    <row r="25" spans="1:11" ht="26.1" customHeight="1" x14ac:dyDescent="0.15">
      <c r="A25" s="96">
        <v>3</v>
      </c>
      <c r="B25" s="74" t="s">
        <v>56</v>
      </c>
      <c r="C25" s="193" t="s">
        <v>141</v>
      </c>
      <c r="D25" s="194"/>
      <c r="E25" s="64">
        <v>18</v>
      </c>
      <c r="F25" s="65" t="s">
        <v>57</v>
      </c>
      <c r="G25" s="66">
        <v>1</v>
      </c>
      <c r="H25" s="66">
        <v>3</v>
      </c>
      <c r="I25" s="66">
        <v>2</v>
      </c>
      <c r="J25" s="66">
        <f t="shared" si="0"/>
        <v>108</v>
      </c>
      <c r="K25" s="203"/>
    </row>
    <row r="26" spans="1:11" ht="26.1" customHeight="1" x14ac:dyDescent="0.15">
      <c r="A26" s="96">
        <v>4</v>
      </c>
      <c r="B26" s="74" t="s">
        <v>58</v>
      </c>
      <c r="C26" s="193" t="s">
        <v>104</v>
      </c>
      <c r="D26" s="194"/>
      <c r="E26" s="70">
        <v>25</v>
      </c>
      <c r="F26" s="71" t="s">
        <v>59</v>
      </c>
      <c r="G26" s="66">
        <v>1</v>
      </c>
      <c r="H26" s="66">
        <v>3</v>
      </c>
      <c r="I26" s="66">
        <v>1</v>
      </c>
      <c r="J26" s="66">
        <f t="shared" si="0"/>
        <v>75</v>
      </c>
      <c r="K26" s="203"/>
    </row>
    <row r="27" spans="1:11" s="15" customFormat="1" ht="26.1" customHeight="1" thickBot="1" x14ac:dyDescent="0.2">
      <c r="A27" s="75">
        <v>5</v>
      </c>
      <c r="B27" s="131" t="s">
        <v>60</v>
      </c>
      <c r="C27" s="205" t="s">
        <v>149</v>
      </c>
      <c r="D27" s="205"/>
      <c r="E27" s="67">
        <v>359</v>
      </c>
      <c r="F27" s="68" t="s">
        <v>61</v>
      </c>
      <c r="G27" s="69">
        <v>1</v>
      </c>
      <c r="H27" s="69">
        <v>3</v>
      </c>
      <c r="I27" s="132">
        <v>0.8</v>
      </c>
      <c r="J27" s="69">
        <f t="shared" si="0"/>
        <v>861.6</v>
      </c>
      <c r="K27" s="204"/>
    </row>
    <row r="28" spans="1:11" ht="26.1" customHeight="1" x14ac:dyDescent="0.15">
      <c r="A28" s="198" t="s">
        <v>62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ht="26.1" customHeight="1" x14ac:dyDescent="0.15">
      <c r="A29" s="126">
        <v>1</v>
      </c>
      <c r="B29" s="127" t="s">
        <v>63</v>
      </c>
      <c r="C29" s="195" t="s">
        <v>113</v>
      </c>
      <c r="D29" s="196"/>
      <c r="E29" s="80">
        <v>138</v>
      </c>
      <c r="F29" s="108" t="s">
        <v>64</v>
      </c>
      <c r="G29" s="82">
        <v>1</v>
      </c>
      <c r="H29" s="82">
        <v>3</v>
      </c>
      <c r="I29" s="82">
        <v>4</v>
      </c>
      <c r="J29" s="82">
        <f>E29*G29*H29*I29</f>
        <v>1656</v>
      </c>
      <c r="K29" s="201">
        <f>SUM(J29:J35)</f>
        <v>2641.0800000000004</v>
      </c>
    </row>
    <row r="30" spans="1:11" s="15" customFormat="1" ht="26.1" customHeight="1" x14ac:dyDescent="0.15">
      <c r="A30" s="97">
        <v>2</v>
      </c>
      <c r="B30" s="74" t="s">
        <v>65</v>
      </c>
      <c r="C30" s="193" t="s">
        <v>150</v>
      </c>
      <c r="D30" s="194"/>
      <c r="E30" s="98">
        <v>10.9</v>
      </c>
      <c r="F30" s="71" t="s">
        <v>66</v>
      </c>
      <c r="G30" s="99">
        <v>1</v>
      </c>
      <c r="H30" s="66">
        <v>3</v>
      </c>
      <c r="I30" s="99">
        <v>2</v>
      </c>
      <c r="J30" s="66">
        <f t="shared" ref="J30:J35" si="1">E30*G30*H30*I30</f>
        <v>65.400000000000006</v>
      </c>
      <c r="K30" s="189"/>
    </row>
    <row r="31" spans="1:11" s="15" customFormat="1" ht="26.1" customHeight="1" x14ac:dyDescent="0.15">
      <c r="A31" s="130">
        <v>3</v>
      </c>
      <c r="B31" s="74" t="s">
        <v>67</v>
      </c>
      <c r="C31" s="193" t="s">
        <v>114</v>
      </c>
      <c r="D31" s="194"/>
      <c r="E31" s="70">
        <v>106</v>
      </c>
      <c r="F31" s="71" t="s">
        <v>68</v>
      </c>
      <c r="G31" s="99">
        <v>1</v>
      </c>
      <c r="H31" s="66">
        <v>3</v>
      </c>
      <c r="I31" s="99">
        <v>1</v>
      </c>
      <c r="J31" s="66">
        <f t="shared" si="1"/>
        <v>318</v>
      </c>
      <c r="K31" s="189"/>
    </row>
    <row r="32" spans="1:11" s="15" customFormat="1" ht="26.1" customHeight="1" x14ac:dyDescent="0.15">
      <c r="A32" s="97">
        <v>4</v>
      </c>
      <c r="B32" s="74" t="s">
        <v>69</v>
      </c>
      <c r="C32" s="193" t="s">
        <v>115</v>
      </c>
      <c r="D32" s="194"/>
      <c r="E32" s="98">
        <v>11.5</v>
      </c>
      <c r="F32" s="71" t="s">
        <v>59</v>
      </c>
      <c r="G32" s="99">
        <v>1</v>
      </c>
      <c r="H32" s="66">
        <v>3</v>
      </c>
      <c r="I32" s="99">
        <v>6</v>
      </c>
      <c r="J32" s="66">
        <f t="shared" si="1"/>
        <v>207</v>
      </c>
      <c r="K32" s="189"/>
    </row>
    <row r="33" spans="1:13" s="15" customFormat="1" ht="26.1" customHeight="1" x14ac:dyDescent="0.15">
      <c r="A33" s="130">
        <v>5</v>
      </c>
      <c r="B33" s="74" t="s">
        <v>116</v>
      </c>
      <c r="C33" s="128" t="s">
        <v>136</v>
      </c>
      <c r="D33" s="129"/>
      <c r="E33" s="98">
        <v>14.8</v>
      </c>
      <c r="F33" s="71" t="s">
        <v>66</v>
      </c>
      <c r="G33" s="99">
        <v>1</v>
      </c>
      <c r="H33" s="66">
        <v>3</v>
      </c>
      <c r="I33" s="99">
        <v>1.2</v>
      </c>
      <c r="J33" s="66">
        <f t="shared" si="1"/>
        <v>53.280000000000008</v>
      </c>
      <c r="K33" s="189"/>
    </row>
    <row r="34" spans="1:13" s="15" customFormat="1" ht="26.1" customHeight="1" x14ac:dyDescent="0.15">
      <c r="A34" s="97">
        <v>6</v>
      </c>
      <c r="B34" s="74" t="s">
        <v>70</v>
      </c>
      <c r="C34" s="193" t="s">
        <v>151</v>
      </c>
      <c r="D34" s="194"/>
      <c r="E34" s="70">
        <v>27</v>
      </c>
      <c r="F34" s="71" t="s">
        <v>71</v>
      </c>
      <c r="G34" s="99">
        <v>1</v>
      </c>
      <c r="H34" s="66">
        <v>3</v>
      </c>
      <c r="I34" s="99">
        <v>2</v>
      </c>
      <c r="J34" s="66">
        <f t="shared" si="1"/>
        <v>162</v>
      </c>
      <c r="K34" s="189"/>
    </row>
    <row r="35" spans="1:13" s="15" customFormat="1" ht="26.1" customHeight="1" thickBot="1" x14ac:dyDescent="0.2">
      <c r="A35" s="97">
        <v>7</v>
      </c>
      <c r="B35" s="74" t="s">
        <v>72</v>
      </c>
      <c r="C35" s="193" t="s">
        <v>152</v>
      </c>
      <c r="D35" s="194"/>
      <c r="E35" s="100">
        <v>29.9</v>
      </c>
      <c r="F35" s="65" t="s">
        <v>71</v>
      </c>
      <c r="G35" s="66">
        <v>1</v>
      </c>
      <c r="H35" s="66">
        <v>3</v>
      </c>
      <c r="I35" s="66">
        <v>2</v>
      </c>
      <c r="J35" s="66">
        <f t="shared" si="1"/>
        <v>179.39999999999998</v>
      </c>
      <c r="K35" s="202"/>
    </row>
    <row r="36" spans="1:13" s="76" customFormat="1" ht="26.1" customHeight="1" x14ac:dyDescent="0.15">
      <c r="A36" s="182" t="s">
        <v>73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3" s="76" customFormat="1" ht="33.75" customHeight="1" x14ac:dyDescent="0.15">
      <c r="A37" s="185">
        <v>1</v>
      </c>
      <c r="B37" s="173" t="s">
        <v>74</v>
      </c>
      <c r="C37" s="187" t="s">
        <v>75</v>
      </c>
      <c r="D37" s="188"/>
      <c r="E37" s="80">
        <v>700</v>
      </c>
      <c r="F37" s="81" t="s">
        <v>33</v>
      </c>
      <c r="G37" s="82">
        <v>1</v>
      </c>
      <c r="H37" s="118">
        <v>3.5</v>
      </c>
      <c r="I37" s="82">
        <v>1</v>
      </c>
      <c r="J37" s="78">
        <f>E37*H37*I37</f>
        <v>2450</v>
      </c>
      <c r="K37" s="189">
        <f>SUM(J37:J47)</f>
        <v>3050</v>
      </c>
    </row>
    <row r="38" spans="1:13" s="76" customFormat="1" ht="26.1" customHeight="1" x14ac:dyDescent="0.15">
      <c r="A38" s="186"/>
      <c r="B38" s="174"/>
      <c r="C38" s="191" t="s">
        <v>97</v>
      </c>
      <c r="D38" s="192"/>
      <c r="E38" s="64">
        <v>200</v>
      </c>
      <c r="F38" s="77" t="s">
        <v>49</v>
      </c>
      <c r="G38" s="66">
        <v>1</v>
      </c>
      <c r="H38" s="66">
        <v>1</v>
      </c>
      <c r="I38" s="66">
        <v>1</v>
      </c>
      <c r="J38" s="78">
        <f>E38*H38*I38</f>
        <v>200</v>
      </c>
      <c r="K38" s="189"/>
    </row>
    <row r="39" spans="1:13" s="76" customFormat="1" ht="26.1" customHeight="1" x14ac:dyDescent="0.15">
      <c r="A39" s="94">
        <v>2</v>
      </c>
      <c r="B39" s="79" t="s">
        <v>76</v>
      </c>
      <c r="C39" s="193" t="s">
        <v>98</v>
      </c>
      <c r="D39" s="194"/>
      <c r="E39" s="80">
        <v>400</v>
      </c>
      <c r="F39" s="81" t="s">
        <v>49</v>
      </c>
      <c r="G39" s="82">
        <v>1</v>
      </c>
      <c r="H39" s="66">
        <v>1</v>
      </c>
      <c r="I39" s="66">
        <v>1</v>
      </c>
      <c r="J39" s="78">
        <f t="shared" ref="J39:J42" si="2">E39*H39*I39</f>
        <v>400</v>
      </c>
      <c r="K39" s="189"/>
    </row>
    <row r="40" spans="1:13" s="76" customFormat="1" ht="26.1" customHeight="1" x14ac:dyDescent="0.15">
      <c r="A40" s="94">
        <v>3</v>
      </c>
      <c r="B40" s="79" t="s">
        <v>77</v>
      </c>
      <c r="C40" s="195" t="s">
        <v>78</v>
      </c>
      <c r="D40" s="196"/>
      <c r="E40" s="83"/>
      <c r="F40" s="84"/>
      <c r="G40" s="85"/>
      <c r="H40" s="66"/>
      <c r="I40" s="66"/>
      <c r="J40" s="78">
        <f t="shared" si="2"/>
        <v>0</v>
      </c>
      <c r="K40" s="189"/>
    </row>
    <row r="41" spans="1:13" s="76" customFormat="1" ht="26.1" customHeight="1" x14ac:dyDescent="0.15">
      <c r="A41" s="94">
        <v>4</v>
      </c>
      <c r="B41" s="79" t="s">
        <v>79</v>
      </c>
      <c r="C41" s="175" t="s">
        <v>80</v>
      </c>
      <c r="D41" s="176"/>
      <c r="E41" s="64"/>
      <c r="F41" s="77"/>
      <c r="G41" s="66"/>
      <c r="H41" s="66"/>
      <c r="I41" s="66"/>
      <c r="J41" s="78">
        <f t="shared" si="2"/>
        <v>0</v>
      </c>
      <c r="K41" s="189"/>
    </row>
    <row r="42" spans="1:13" s="76" customFormat="1" ht="26.1" customHeight="1" x14ac:dyDescent="0.15">
      <c r="A42" s="94">
        <v>5</v>
      </c>
      <c r="B42" s="79" t="s">
        <v>81</v>
      </c>
      <c r="C42" s="177" t="s">
        <v>82</v>
      </c>
      <c r="D42" s="197"/>
      <c r="E42" s="64"/>
      <c r="F42" s="77"/>
      <c r="G42" s="66"/>
      <c r="H42" s="66"/>
      <c r="I42" s="66"/>
      <c r="J42" s="78">
        <f t="shared" si="2"/>
        <v>0</v>
      </c>
      <c r="K42" s="189"/>
    </row>
    <row r="43" spans="1:13" s="76" customFormat="1" ht="26.1" customHeight="1" x14ac:dyDescent="0.15">
      <c r="A43" s="94">
        <v>6</v>
      </c>
      <c r="B43" s="172" t="s">
        <v>83</v>
      </c>
      <c r="C43" s="175" t="s">
        <v>84</v>
      </c>
      <c r="D43" s="176"/>
      <c r="E43" s="64"/>
      <c r="F43" s="77"/>
      <c r="G43" s="66"/>
      <c r="H43" s="66"/>
      <c r="I43" s="66"/>
      <c r="J43" s="78">
        <v>0</v>
      </c>
      <c r="K43" s="189"/>
    </row>
    <row r="44" spans="1:13" s="76" customFormat="1" ht="26.1" customHeight="1" x14ac:dyDescent="0.15">
      <c r="A44" s="94">
        <v>7</v>
      </c>
      <c r="B44" s="173"/>
      <c r="C44" s="175" t="s">
        <v>85</v>
      </c>
      <c r="D44" s="176"/>
      <c r="E44" s="64"/>
      <c r="F44" s="77"/>
      <c r="G44" s="66"/>
      <c r="H44" s="66"/>
      <c r="I44" s="66"/>
      <c r="J44" s="78">
        <v>0</v>
      </c>
      <c r="K44" s="189"/>
    </row>
    <row r="45" spans="1:13" s="76" customFormat="1" ht="26.1" customHeight="1" x14ac:dyDescent="0.15">
      <c r="A45" s="94">
        <v>8</v>
      </c>
      <c r="B45" s="174"/>
      <c r="C45" s="177" t="s">
        <v>86</v>
      </c>
      <c r="D45" s="176"/>
      <c r="E45" s="64"/>
      <c r="F45" s="77"/>
      <c r="G45" s="66"/>
      <c r="H45" s="66"/>
      <c r="I45" s="66"/>
      <c r="J45" s="78">
        <v>0</v>
      </c>
      <c r="K45" s="189"/>
    </row>
    <row r="46" spans="1:13" s="76" customFormat="1" ht="32.25" customHeight="1" x14ac:dyDescent="0.15">
      <c r="A46" s="94">
        <v>9</v>
      </c>
      <c r="B46" s="93" t="s">
        <v>87</v>
      </c>
      <c r="C46" s="178" t="s">
        <v>88</v>
      </c>
      <c r="D46" s="179"/>
      <c r="E46" s="64"/>
      <c r="F46" s="77"/>
      <c r="G46" s="66"/>
      <c r="H46" s="66"/>
      <c r="I46" s="66"/>
      <c r="J46" s="78" t="s">
        <v>89</v>
      </c>
      <c r="K46" s="189"/>
    </row>
    <row r="47" spans="1:13" s="76" customFormat="1" ht="26.1" customHeight="1" thickBot="1" x14ac:dyDescent="0.2">
      <c r="A47" s="75">
        <v>10</v>
      </c>
      <c r="B47" s="86" t="s">
        <v>90</v>
      </c>
      <c r="C47" s="180" t="s">
        <v>153</v>
      </c>
      <c r="D47" s="181"/>
      <c r="E47" s="67"/>
      <c r="F47" s="87"/>
      <c r="G47" s="69"/>
      <c r="H47" s="69"/>
      <c r="I47" s="69"/>
      <c r="J47" s="88" t="s">
        <v>89</v>
      </c>
      <c r="K47" s="190"/>
    </row>
    <row r="48" spans="1:13" ht="26.1" customHeight="1" x14ac:dyDescent="0.15">
      <c r="A48" s="163" t="s">
        <v>91</v>
      </c>
      <c r="B48" s="164"/>
      <c r="C48" s="164"/>
      <c r="D48" s="164"/>
      <c r="E48" s="164"/>
      <c r="F48" s="164"/>
      <c r="G48" s="164"/>
      <c r="H48" s="164"/>
      <c r="I48" s="164"/>
      <c r="J48" s="165"/>
      <c r="K48" s="89">
        <f>SUM(K9:K47)</f>
        <v>21835.68</v>
      </c>
      <c r="M48" s="90"/>
    </row>
    <row r="49" spans="1:11" ht="26.1" customHeight="1" x14ac:dyDescent="0.15">
      <c r="A49" s="163" t="s">
        <v>92</v>
      </c>
      <c r="B49" s="164"/>
      <c r="C49" s="164"/>
      <c r="D49" s="164"/>
      <c r="E49" s="164"/>
      <c r="F49" s="164"/>
      <c r="G49" s="164"/>
      <c r="H49" s="164"/>
      <c r="I49" s="164"/>
      <c r="J49" s="165"/>
      <c r="K49" s="89">
        <f>K48*10%</f>
        <v>2183.5680000000002</v>
      </c>
    </row>
    <row r="50" spans="1:11" ht="26.1" customHeight="1" thickBot="1" x14ac:dyDescent="0.2">
      <c r="A50" s="166" t="s">
        <v>93</v>
      </c>
      <c r="B50" s="167"/>
      <c r="C50" s="167"/>
      <c r="D50" s="167"/>
      <c r="E50" s="167"/>
      <c r="F50" s="167"/>
      <c r="G50" s="167"/>
      <c r="H50" s="167"/>
      <c r="I50" s="167"/>
      <c r="J50" s="168"/>
      <c r="K50" s="91">
        <f>(K48+K49)*3%</f>
        <v>720.57743999999991</v>
      </c>
    </row>
    <row r="51" spans="1:11" ht="26.1" customHeight="1" thickBot="1" x14ac:dyDescent="0.2">
      <c r="A51" s="169" t="s">
        <v>14</v>
      </c>
      <c r="B51" s="170"/>
      <c r="C51" s="170"/>
      <c r="D51" s="170"/>
      <c r="E51" s="170"/>
      <c r="F51" s="170"/>
      <c r="G51" s="170"/>
      <c r="H51" s="170"/>
      <c r="I51" s="170"/>
      <c r="J51" s="171"/>
      <c r="K51" s="92">
        <f>SUM(K48:K50)</f>
        <v>24739.825440000001</v>
      </c>
    </row>
    <row r="52" spans="1:11" ht="26.1" customHeight="1" thickTop="1" x14ac:dyDescent="0.15">
      <c r="A52" s="28" t="s">
        <v>15</v>
      </c>
      <c r="B52" s="29" t="s">
        <v>16</v>
      </c>
      <c r="C52" s="30"/>
      <c r="D52" s="30"/>
      <c r="E52" s="31"/>
      <c r="F52" s="32"/>
      <c r="G52" s="32"/>
      <c r="H52" s="32"/>
      <c r="I52" s="32"/>
      <c r="J52" s="33"/>
      <c r="K52" s="34"/>
    </row>
    <row r="53" spans="1:11" ht="26.1" customHeight="1" x14ac:dyDescent="0.15">
      <c r="A53" s="35"/>
      <c r="B53" s="29" t="s">
        <v>94</v>
      </c>
      <c r="C53" s="30"/>
      <c r="D53" s="30"/>
      <c r="E53" s="31"/>
      <c r="F53" s="32"/>
      <c r="G53" s="32"/>
      <c r="H53" s="32"/>
      <c r="I53" s="32"/>
      <c r="J53" s="33"/>
      <c r="K53" s="36"/>
    </row>
    <row r="54" spans="1:11" ht="26.1" customHeight="1" x14ac:dyDescent="0.15">
      <c r="A54" s="35"/>
      <c r="B54" s="29" t="s">
        <v>95</v>
      </c>
      <c r="C54" s="30"/>
      <c r="D54" s="30"/>
      <c r="E54" s="31"/>
      <c r="F54" s="32"/>
      <c r="G54" s="32"/>
      <c r="H54" s="32"/>
      <c r="I54" s="32"/>
      <c r="J54" s="31"/>
      <c r="K54" s="37"/>
    </row>
    <row r="55" spans="1:11" ht="26.1" customHeight="1" x14ac:dyDescent="0.15">
      <c r="A55" s="35"/>
      <c r="B55" s="29" t="s">
        <v>19</v>
      </c>
      <c r="C55" s="30"/>
      <c r="D55" s="30"/>
      <c r="E55" s="31"/>
      <c r="F55" s="32"/>
      <c r="G55" s="32"/>
      <c r="H55" s="32"/>
      <c r="I55" s="32"/>
      <c r="J55" s="31"/>
      <c r="K55" s="37"/>
    </row>
    <row r="56" spans="1:11" ht="26.1" customHeight="1" thickBot="1" x14ac:dyDescent="0.2">
      <c r="A56" s="38"/>
      <c r="B56" s="39" t="s">
        <v>96</v>
      </c>
      <c r="C56" s="40"/>
      <c r="D56" s="40"/>
      <c r="E56" s="41"/>
      <c r="F56" s="42"/>
      <c r="G56" s="42"/>
      <c r="H56" s="42"/>
      <c r="I56" s="42"/>
      <c r="J56" s="41"/>
      <c r="K56" s="43"/>
    </row>
    <row r="57" spans="1:11" ht="26.1" customHeight="1" x14ac:dyDescent="0.15">
      <c r="A57" s="44"/>
      <c r="B57" s="45"/>
      <c r="C57" s="45"/>
      <c r="D57" s="45"/>
      <c r="E57" s="46"/>
      <c r="F57" s="32"/>
      <c r="G57" s="32"/>
      <c r="H57" s="32"/>
      <c r="I57" s="32"/>
      <c r="J57" s="31"/>
      <c r="K57" s="37"/>
    </row>
    <row r="58" spans="1:11" ht="26.1" customHeight="1" x14ac:dyDescent="0.15">
      <c r="A58" s="47" t="s">
        <v>21</v>
      </c>
      <c r="B58" s="45"/>
      <c r="C58" s="45"/>
      <c r="D58" s="45"/>
      <c r="E58" s="48" t="s">
        <v>22</v>
      </c>
      <c r="F58" s="32"/>
      <c r="G58" s="32"/>
      <c r="H58" s="32"/>
      <c r="I58" s="32"/>
      <c r="J58" s="45"/>
      <c r="K58" s="49"/>
    </row>
    <row r="59" spans="1:11" ht="26.1" customHeight="1" x14ac:dyDescent="0.15">
      <c r="A59" s="28"/>
      <c r="B59" s="29"/>
      <c r="C59" s="29"/>
      <c r="D59" s="29"/>
      <c r="E59" s="50"/>
      <c r="F59" s="32"/>
      <c r="G59" s="32"/>
      <c r="H59" s="32"/>
      <c r="I59" s="32"/>
      <c r="J59" s="32"/>
      <c r="K59" s="51"/>
    </row>
    <row r="60" spans="1:11" ht="26.1" customHeight="1" thickBot="1" x14ac:dyDescent="0.2">
      <c r="A60" s="52"/>
      <c r="B60" s="39"/>
      <c r="C60" s="39"/>
      <c r="D60" s="39"/>
      <c r="E60" s="53"/>
      <c r="F60" s="42"/>
      <c r="G60" s="42"/>
      <c r="H60" s="42"/>
      <c r="I60" s="42"/>
      <c r="J60" s="42"/>
      <c r="K60" s="54"/>
    </row>
    <row r="61" spans="1:11" ht="26.1" customHeight="1" x14ac:dyDescent="0.15">
      <c r="B61" s="6"/>
      <c r="C61" s="6"/>
      <c r="D61" s="6"/>
      <c r="E61" s="56"/>
      <c r="F61" s="57"/>
      <c r="G61" s="57"/>
      <c r="H61" s="57"/>
      <c r="I61" s="57"/>
      <c r="J61" s="57"/>
      <c r="K61" s="57"/>
    </row>
    <row r="62" spans="1:11" ht="26.1" customHeight="1" x14ac:dyDescent="0.15">
      <c r="B62" s="6"/>
      <c r="C62" s="6"/>
      <c r="D62" s="6"/>
      <c r="E62" s="56"/>
      <c r="F62" s="57"/>
      <c r="G62" s="57"/>
      <c r="H62" s="57"/>
      <c r="I62" s="57"/>
      <c r="J62" s="57"/>
      <c r="K62" s="57"/>
    </row>
    <row r="63" spans="1:11" ht="26.1" customHeight="1" x14ac:dyDescent="0.15">
      <c r="B63" s="6"/>
      <c r="C63" s="6"/>
      <c r="D63" s="6"/>
      <c r="E63" s="56"/>
      <c r="F63" s="57"/>
      <c r="G63" s="57"/>
      <c r="H63" s="57"/>
      <c r="I63" s="57"/>
      <c r="J63" s="57"/>
      <c r="K63" s="57"/>
    </row>
    <row r="64" spans="1:11" ht="26.1" customHeight="1" x14ac:dyDescent="0.15">
      <c r="B64" s="6"/>
      <c r="C64" s="6"/>
      <c r="D64" s="6"/>
      <c r="E64" s="56"/>
      <c r="F64" s="57"/>
      <c r="G64" s="57"/>
      <c r="H64" s="57"/>
      <c r="I64" s="57"/>
      <c r="J64" s="57"/>
      <c r="K64" s="57"/>
    </row>
    <row r="65" spans="1:11" ht="26.1" customHeight="1" x14ac:dyDescent="0.15">
      <c r="B65" s="6"/>
      <c r="C65" s="6"/>
      <c r="D65" s="6"/>
      <c r="E65" s="56"/>
      <c r="F65" s="57"/>
      <c r="G65" s="57"/>
      <c r="H65" s="57"/>
      <c r="I65" s="57"/>
      <c r="J65" s="57"/>
      <c r="K65" s="57"/>
    </row>
    <row r="66" spans="1:11" ht="26.1" customHeight="1" x14ac:dyDescent="0.15">
      <c r="B66" s="6"/>
      <c r="C66" s="6"/>
      <c r="D66" s="6"/>
      <c r="E66" s="56"/>
      <c r="F66" s="57"/>
      <c r="G66" s="57"/>
      <c r="H66" s="57"/>
      <c r="I66" s="57"/>
      <c r="J66" s="57"/>
      <c r="K66" s="57"/>
    </row>
    <row r="67" spans="1:11" ht="26.1" customHeight="1" x14ac:dyDescent="0.15">
      <c r="B67" s="6"/>
      <c r="C67" s="6"/>
      <c r="D67" s="6"/>
      <c r="E67" s="56"/>
      <c r="F67" s="57"/>
      <c r="G67" s="57"/>
      <c r="H67" s="57"/>
      <c r="I67" s="57"/>
      <c r="J67" s="57"/>
      <c r="K67" s="57"/>
    </row>
    <row r="68" spans="1:11" ht="26.1" customHeight="1" x14ac:dyDescent="0.15">
      <c r="B68" s="6"/>
      <c r="C68" s="6"/>
      <c r="D68" s="6"/>
      <c r="E68" s="56"/>
      <c r="F68" s="57"/>
      <c r="G68" s="57"/>
      <c r="H68" s="57"/>
      <c r="I68" s="57"/>
      <c r="J68" s="57"/>
      <c r="K68" s="57"/>
    </row>
    <row r="69" spans="1:11" ht="26.1" customHeight="1" x14ac:dyDescent="0.15">
      <c r="B69" s="6"/>
      <c r="C69" s="6"/>
      <c r="D69" s="6"/>
      <c r="E69" s="56"/>
      <c r="F69" s="57"/>
      <c r="G69" s="57"/>
      <c r="H69" s="57"/>
      <c r="I69" s="57"/>
      <c r="J69" s="57"/>
      <c r="K69" s="57"/>
    </row>
    <row r="70" spans="1:11" ht="26.1" customHeight="1" x14ac:dyDescent="0.15">
      <c r="B70" s="6"/>
      <c r="C70" s="6"/>
      <c r="D70" s="6"/>
      <c r="E70" s="56"/>
      <c r="F70" s="57"/>
      <c r="G70" s="57"/>
      <c r="H70" s="57"/>
      <c r="I70" s="57"/>
      <c r="J70" s="57"/>
      <c r="K70" s="57"/>
    </row>
    <row r="71" spans="1:11" ht="26.1" customHeight="1" x14ac:dyDescent="0.15">
      <c r="B71" s="6"/>
      <c r="C71" s="6"/>
      <c r="D71" s="6"/>
      <c r="E71" s="56"/>
      <c r="F71" s="57"/>
      <c r="G71" s="57"/>
      <c r="H71" s="57"/>
      <c r="I71" s="57"/>
      <c r="J71" s="57"/>
      <c r="K71" s="57"/>
    </row>
    <row r="72" spans="1:11" ht="26.1" customHeight="1" x14ac:dyDescent="0.15">
      <c r="A72" s="1"/>
      <c r="B72" s="6"/>
      <c r="C72" s="6"/>
      <c r="D72" s="6"/>
      <c r="E72" s="56"/>
      <c r="F72" s="57"/>
      <c r="G72" s="57"/>
      <c r="H72" s="57"/>
      <c r="I72" s="57"/>
      <c r="J72" s="57"/>
      <c r="K72" s="57"/>
    </row>
    <row r="73" spans="1:11" ht="26.1" customHeight="1" x14ac:dyDescent="0.15">
      <c r="A73" s="1"/>
      <c r="B73" s="6"/>
      <c r="C73" s="6"/>
      <c r="D73" s="6"/>
      <c r="E73" s="56"/>
      <c r="F73" s="57"/>
      <c r="G73" s="57"/>
      <c r="H73" s="57"/>
      <c r="I73" s="57"/>
      <c r="J73" s="57"/>
      <c r="K73" s="57"/>
    </row>
    <row r="74" spans="1:11" ht="26.1" customHeight="1" x14ac:dyDescent="0.15">
      <c r="A74" s="1"/>
      <c r="B74" s="6"/>
      <c r="C74" s="6"/>
      <c r="D74" s="6"/>
      <c r="E74" s="56"/>
      <c r="F74" s="57"/>
      <c r="G74" s="57"/>
      <c r="H74" s="57"/>
      <c r="I74" s="57"/>
      <c r="J74" s="57"/>
      <c r="K74" s="57"/>
    </row>
    <row r="75" spans="1:11" ht="26.1" customHeight="1" x14ac:dyDescent="0.15">
      <c r="A75" s="1"/>
      <c r="B75" s="6"/>
      <c r="C75" s="6"/>
      <c r="D75" s="6"/>
      <c r="E75" s="56"/>
      <c r="F75" s="57"/>
      <c r="G75" s="57"/>
      <c r="H75" s="57"/>
      <c r="I75" s="57"/>
      <c r="J75" s="57"/>
      <c r="K75" s="57"/>
    </row>
    <row r="76" spans="1:11" ht="26.1" customHeight="1" x14ac:dyDescent="0.15">
      <c r="A76" s="1"/>
      <c r="B76" s="6"/>
      <c r="C76" s="6"/>
      <c r="D76" s="6"/>
      <c r="E76" s="56"/>
      <c r="F76" s="57"/>
      <c r="G76" s="57"/>
      <c r="H76" s="57"/>
      <c r="I76" s="57"/>
      <c r="J76" s="57"/>
      <c r="K76" s="57"/>
    </row>
    <row r="77" spans="1:11" ht="26.1" customHeight="1" x14ac:dyDescent="0.15">
      <c r="A77" s="1"/>
      <c r="B77" s="6"/>
      <c r="C77" s="6"/>
      <c r="D77" s="6"/>
      <c r="E77" s="56"/>
      <c r="F77" s="57"/>
      <c r="G77" s="57"/>
      <c r="H77" s="57"/>
      <c r="I77" s="57"/>
      <c r="J77" s="57"/>
      <c r="K77" s="57"/>
    </row>
    <row r="78" spans="1:11" ht="26.1" customHeight="1" x14ac:dyDescent="0.15">
      <c r="A78" s="1"/>
      <c r="B78" s="6"/>
      <c r="C78" s="6"/>
      <c r="D78" s="6"/>
      <c r="E78" s="56"/>
      <c r="F78" s="57"/>
      <c r="G78" s="57"/>
      <c r="H78" s="57"/>
      <c r="I78" s="57"/>
      <c r="J78" s="57"/>
      <c r="K78" s="57"/>
    </row>
    <row r="79" spans="1:11" ht="26.1" customHeight="1" x14ac:dyDescent="0.15">
      <c r="A79" s="1"/>
      <c r="B79" s="6"/>
      <c r="C79" s="6"/>
      <c r="D79" s="6"/>
      <c r="E79" s="56"/>
      <c r="F79" s="57"/>
      <c r="G79" s="57"/>
      <c r="H79" s="57"/>
      <c r="I79" s="57"/>
      <c r="J79" s="57"/>
      <c r="K79" s="57"/>
    </row>
    <row r="80" spans="1:11" ht="26.1" customHeight="1" x14ac:dyDescent="0.15">
      <c r="A80" s="1"/>
      <c r="B80" s="6"/>
      <c r="C80" s="6"/>
      <c r="D80" s="6"/>
      <c r="E80" s="56"/>
      <c r="F80" s="57"/>
      <c r="G80" s="57"/>
      <c r="H80" s="57"/>
      <c r="I80" s="57"/>
      <c r="J80" s="57"/>
      <c r="K80" s="57"/>
    </row>
    <row r="81" spans="1:11" ht="26.1" customHeight="1" x14ac:dyDescent="0.15">
      <c r="A81" s="1"/>
      <c r="B81" s="6"/>
      <c r="C81" s="6"/>
      <c r="D81" s="6"/>
      <c r="E81" s="56"/>
      <c r="F81" s="57"/>
      <c r="G81" s="57"/>
      <c r="H81" s="57"/>
      <c r="I81" s="57"/>
      <c r="J81" s="57"/>
      <c r="K81" s="57"/>
    </row>
    <row r="82" spans="1:11" ht="26.1" customHeight="1" x14ac:dyDescent="0.15">
      <c r="A82" s="1"/>
      <c r="B82" s="6"/>
      <c r="C82" s="6"/>
      <c r="D82" s="6"/>
      <c r="E82" s="56"/>
      <c r="F82" s="57"/>
      <c r="G82" s="57"/>
      <c r="H82" s="57"/>
      <c r="I82" s="57"/>
      <c r="J82" s="57"/>
      <c r="K82" s="57"/>
    </row>
    <row r="83" spans="1:11" ht="26.1" customHeight="1" x14ac:dyDescent="0.15">
      <c r="A83" s="1"/>
      <c r="B83" s="6"/>
      <c r="C83" s="6"/>
      <c r="D83" s="6"/>
      <c r="E83" s="56"/>
      <c r="F83" s="57"/>
      <c r="G83" s="57"/>
      <c r="H83" s="57"/>
      <c r="I83" s="57"/>
      <c r="J83" s="57"/>
      <c r="K83" s="57"/>
    </row>
    <row r="84" spans="1:11" ht="26.1" customHeight="1" x14ac:dyDescent="0.15">
      <c r="A84" s="1"/>
      <c r="B84" s="6"/>
      <c r="C84" s="6"/>
      <c r="D84" s="6"/>
      <c r="E84" s="56"/>
      <c r="F84" s="57"/>
      <c r="G84" s="57"/>
      <c r="H84" s="57"/>
      <c r="I84" s="57"/>
      <c r="J84" s="57"/>
      <c r="K84" s="57"/>
    </row>
    <row r="85" spans="1:11" ht="26.1" customHeight="1" x14ac:dyDescent="0.15">
      <c r="A85" s="1"/>
      <c r="B85" s="6"/>
      <c r="C85" s="6"/>
      <c r="D85" s="6"/>
      <c r="E85" s="56"/>
      <c r="F85" s="57"/>
      <c r="G85" s="57"/>
      <c r="H85" s="57"/>
      <c r="I85" s="57"/>
      <c r="J85" s="57"/>
      <c r="K85" s="57"/>
    </row>
    <row r="86" spans="1:11" ht="26.1" customHeight="1" x14ac:dyDescent="0.15">
      <c r="A86" s="1"/>
      <c r="B86" s="6"/>
      <c r="C86" s="6"/>
      <c r="D86" s="6"/>
      <c r="E86" s="56"/>
      <c r="F86" s="57"/>
      <c r="G86" s="57"/>
      <c r="H86" s="57"/>
      <c r="I86" s="57"/>
      <c r="J86" s="57"/>
      <c r="K86" s="57"/>
    </row>
    <row r="87" spans="1:11" ht="26.1" customHeight="1" x14ac:dyDescent="0.15">
      <c r="A87" s="1"/>
      <c r="B87" s="6"/>
      <c r="C87" s="6"/>
      <c r="D87" s="6"/>
      <c r="E87" s="56"/>
      <c r="F87" s="57"/>
      <c r="G87" s="57"/>
      <c r="H87" s="57"/>
      <c r="I87" s="57"/>
      <c r="J87" s="57"/>
      <c r="K87" s="57"/>
    </row>
    <row r="88" spans="1:11" ht="26.1" customHeight="1" x14ac:dyDescent="0.15">
      <c r="A88" s="1"/>
      <c r="B88" s="6"/>
      <c r="C88" s="6"/>
      <c r="D88" s="6"/>
      <c r="E88" s="56"/>
      <c r="F88" s="57"/>
      <c r="G88" s="57"/>
      <c r="H88" s="57"/>
      <c r="I88" s="57"/>
      <c r="J88" s="57"/>
      <c r="K88" s="57"/>
    </row>
    <row r="89" spans="1:11" ht="26.1" customHeight="1" x14ac:dyDescent="0.15">
      <c r="A89" s="1"/>
      <c r="B89" s="6"/>
      <c r="C89" s="6"/>
      <c r="D89" s="6"/>
      <c r="E89" s="56"/>
      <c r="F89" s="57"/>
      <c r="G89" s="57"/>
      <c r="H89" s="57"/>
      <c r="I89" s="57"/>
      <c r="J89" s="57"/>
      <c r="K89" s="57"/>
    </row>
    <row r="90" spans="1:11" ht="26.1" customHeight="1" x14ac:dyDescent="0.15">
      <c r="A90" s="1"/>
      <c r="B90" s="6"/>
      <c r="C90" s="6"/>
      <c r="D90" s="6"/>
      <c r="E90" s="56"/>
      <c r="F90" s="57"/>
      <c r="G90" s="57"/>
      <c r="H90" s="57"/>
      <c r="I90" s="57"/>
      <c r="J90" s="57"/>
      <c r="K90" s="57"/>
    </row>
    <row r="91" spans="1:11" ht="26.1" customHeight="1" x14ac:dyDescent="0.15">
      <c r="A91" s="1"/>
      <c r="B91" s="6"/>
      <c r="C91" s="6"/>
      <c r="D91" s="6"/>
      <c r="E91" s="56"/>
      <c r="F91" s="57"/>
      <c r="G91" s="57"/>
      <c r="H91" s="57"/>
      <c r="I91" s="57"/>
      <c r="J91" s="57"/>
      <c r="K91" s="57"/>
    </row>
    <row r="92" spans="1:11" ht="26.1" customHeight="1" x14ac:dyDescent="0.15">
      <c r="A92" s="1"/>
      <c r="B92" s="6"/>
      <c r="C92" s="6"/>
      <c r="D92" s="6"/>
      <c r="E92" s="56"/>
      <c r="F92" s="57"/>
      <c r="G92" s="57"/>
      <c r="H92" s="57"/>
      <c r="I92" s="57"/>
      <c r="J92" s="57"/>
      <c r="K92" s="57"/>
    </row>
    <row r="93" spans="1:11" ht="26.1" customHeight="1" x14ac:dyDescent="0.15">
      <c r="A93" s="1"/>
      <c r="B93" s="6"/>
      <c r="C93" s="6"/>
      <c r="D93" s="6"/>
      <c r="E93" s="56"/>
      <c r="F93" s="57"/>
      <c r="G93" s="57"/>
      <c r="H93" s="57"/>
      <c r="I93" s="57"/>
      <c r="J93" s="57"/>
      <c r="K93" s="57"/>
    </row>
    <row r="94" spans="1:11" ht="26.1" customHeight="1" x14ac:dyDescent="0.15">
      <c r="A94" s="1"/>
      <c r="B94" s="6"/>
      <c r="C94" s="6"/>
      <c r="D94" s="6"/>
      <c r="E94" s="56"/>
      <c r="F94" s="57"/>
      <c r="G94" s="57"/>
      <c r="H94" s="57"/>
      <c r="I94" s="57"/>
      <c r="J94" s="57"/>
      <c r="K94" s="57"/>
    </row>
    <row r="95" spans="1:11" ht="26.1" customHeight="1" x14ac:dyDescent="0.15">
      <c r="A95" s="1"/>
      <c r="B95" s="6"/>
      <c r="C95" s="6"/>
      <c r="D95" s="6"/>
      <c r="E95" s="56"/>
      <c r="F95" s="57"/>
      <c r="G95" s="57"/>
      <c r="H95" s="57"/>
      <c r="I95" s="57"/>
      <c r="J95" s="57"/>
      <c r="K95" s="57"/>
    </row>
    <row r="96" spans="1:11" ht="26.1" customHeight="1" x14ac:dyDescent="0.15">
      <c r="A96" s="1"/>
      <c r="B96" s="6"/>
      <c r="C96" s="6"/>
      <c r="D96" s="6"/>
      <c r="E96" s="56"/>
      <c r="F96" s="57"/>
      <c r="G96" s="57"/>
      <c r="H96" s="57"/>
      <c r="I96" s="57"/>
      <c r="J96" s="57"/>
      <c r="K96" s="57"/>
    </row>
  </sheetData>
  <mergeCells count="63">
    <mergeCell ref="A1:K1"/>
    <mergeCell ref="A6:F6"/>
    <mergeCell ref="C7:D7"/>
    <mergeCell ref="A8:K8"/>
    <mergeCell ref="A9:A10"/>
    <mergeCell ref="B9:B10"/>
    <mergeCell ref="C9:D9"/>
    <mergeCell ref="K9:K10"/>
    <mergeCell ref="C10:D10"/>
    <mergeCell ref="A11:K11"/>
    <mergeCell ref="A12:A13"/>
    <mergeCell ref="B12:B13"/>
    <mergeCell ref="C12:D12"/>
    <mergeCell ref="K12:K13"/>
    <mergeCell ref="C13:D13"/>
    <mergeCell ref="A14:K14"/>
    <mergeCell ref="C15:D15"/>
    <mergeCell ref="A16:K16"/>
    <mergeCell ref="A17:A19"/>
    <mergeCell ref="B17:B19"/>
    <mergeCell ref="C17:D17"/>
    <mergeCell ref="K17:K21"/>
    <mergeCell ref="C18:D18"/>
    <mergeCell ref="C19:D19"/>
    <mergeCell ref="A20:A21"/>
    <mergeCell ref="B20:B21"/>
    <mergeCell ref="C20:D20"/>
    <mergeCell ref="C21:D21"/>
    <mergeCell ref="A22:K22"/>
    <mergeCell ref="C23:D23"/>
    <mergeCell ref="K23:K27"/>
    <mergeCell ref="C24:D24"/>
    <mergeCell ref="C25:D25"/>
    <mergeCell ref="C26:D26"/>
    <mergeCell ref="C27:D27"/>
    <mergeCell ref="A28:K28"/>
    <mergeCell ref="C29:D29"/>
    <mergeCell ref="K29:K35"/>
    <mergeCell ref="C30:D30"/>
    <mergeCell ref="C31:D31"/>
    <mergeCell ref="C32:D32"/>
    <mergeCell ref="C34:D34"/>
    <mergeCell ref="C35:D35"/>
    <mergeCell ref="A36:K36"/>
    <mergeCell ref="A37:A38"/>
    <mergeCell ref="B37:B38"/>
    <mergeCell ref="C37:D37"/>
    <mergeCell ref="K37:K47"/>
    <mergeCell ref="C38:D38"/>
    <mergeCell ref="C39:D39"/>
    <mergeCell ref="C40:D40"/>
    <mergeCell ref="C41:D41"/>
    <mergeCell ref="C42:D42"/>
    <mergeCell ref="A48:J48"/>
    <mergeCell ref="A49:J49"/>
    <mergeCell ref="A50:J50"/>
    <mergeCell ref="A51:J51"/>
    <mergeCell ref="B43:B45"/>
    <mergeCell ref="C43:D43"/>
    <mergeCell ref="C44:D44"/>
    <mergeCell ref="C45:D45"/>
    <mergeCell ref="C46:D46"/>
    <mergeCell ref="C47:D47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6"/>
  <sheetViews>
    <sheetView zoomScale="90" zoomScaleNormal="90" workbookViewId="0">
      <selection activeCell="A5" sqref="A5"/>
    </sheetView>
  </sheetViews>
  <sheetFormatPr defaultColWidth="9" defaultRowHeight="26.1" customHeight="1" x14ac:dyDescent="0.15"/>
  <cols>
    <col min="1" max="1" width="8.375" style="55" customWidth="1"/>
    <col min="2" max="2" width="13.625" style="7" customWidth="1"/>
    <col min="3" max="3" width="41.625" style="7" customWidth="1"/>
    <col min="4" max="4" width="50.875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6384" width="9" style="1"/>
  </cols>
  <sheetData>
    <row r="1" spans="1:11" ht="39.950000000000003" customHeight="1" x14ac:dyDescent="0.15">
      <c r="A1" s="155" t="s">
        <v>142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6.1" customHeight="1" x14ac:dyDescent="0.15">
      <c r="A2" s="2" t="s">
        <v>1</v>
      </c>
      <c r="B2" s="2"/>
      <c r="C2" s="2"/>
      <c r="D2" s="2"/>
      <c r="E2" s="2" t="s">
        <v>2</v>
      </c>
      <c r="F2" s="58"/>
      <c r="G2" s="59"/>
      <c r="H2" s="5"/>
      <c r="I2" s="11"/>
      <c r="J2" s="11"/>
      <c r="K2" s="11"/>
    </row>
    <row r="3" spans="1:11" ht="26.1" customHeight="1" x14ac:dyDescent="0.15">
      <c r="A3" s="6" t="s">
        <v>3</v>
      </c>
      <c r="B3" s="6"/>
      <c r="C3" s="6"/>
      <c r="D3" s="6"/>
      <c r="E3" s="6" t="s">
        <v>138</v>
      </c>
      <c r="F3" s="6"/>
      <c r="G3" s="9"/>
      <c r="H3" s="9"/>
    </row>
    <row r="4" spans="1:11" ht="26.1" customHeight="1" x14ac:dyDescent="0.15">
      <c r="A4" s="10" t="s">
        <v>154</v>
      </c>
      <c r="B4" s="60"/>
      <c r="C4" s="61"/>
      <c r="D4" s="61"/>
      <c r="E4" s="62"/>
      <c r="F4" s="63"/>
      <c r="G4" s="63"/>
      <c r="H4" s="62"/>
      <c r="I4" s="11"/>
      <c r="J4" s="11"/>
      <c r="K4" s="11"/>
    </row>
    <row r="5" spans="1:11" ht="26.1" customHeight="1" x14ac:dyDescent="0.15">
      <c r="A5" s="13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56"/>
      <c r="B6" s="156"/>
      <c r="C6" s="156"/>
      <c r="D6" s="156"/>
      <c r="E6" s="156"/>
      <c r="F6" s="156"/>
      <c r="G6" s="56"/>
      <c r="H6" s="56"/>
      <c r="I6" s="18"/>
      <c r="J6" s="19"/>
    </row>
    <row r="7" spans="1:11" ht="26.1" customHeight="1" thickBot="1" x14ac:dyDescent="0.2">
      <c r="A7" s="142" t="s">
        <v>4</v>
      </c>
      <c r="B7" s="143" t="s">
        <v>24</v>
      </c>
      <c r="C7" s="217" t="s">
        <v>6</v>
      </c>
      <c r="D7" s="218"/>
      <c r="E7" s="144" t="s">
        <v>7</v>
      </c>
      <c r="F7" s="145" t="s">
        <v>8</v>
      </c>
      <c r="G7" s="145" t="s">
        <v>25</v>
      </c>
      <c r="H7" s="145" t="s">
        <v>26</v>
      </c>
      <c r="I7" s="145" t="s">
        <v>27</v>
      </c>
      <c r="J7" s="146" t="s">
        <v>28</v>
      </c>
      <c r="K7" s="147" t="s">
        <v>29</v>
      </c>
    </row>
    <row r="8" spans="1:11" ht="26.1" customHeight="1" x14ac:dyDescent="0.15">
      <c r="A8" s="219" t="s">
        <v>30</v>
      </c>
      <c r="B8" s="220"/>
      <c r="C8" s="220"/>
      <c r="D8" s="220"/>
      <c r="E8" s="220"/>
      <c r="F8" s="220"/>
      <c r="G8" s="220"/>
      <c r="H8" s="220"/>
      <c r="I8" s="220"/>
      <c r="J8" s="220"/>
      <c r="K8" s="221"/>
    </row>
    <row r="9" spans="1:11" ht="26.1" customHeight="1" x14ac:dyDescent="0.15">
      <c r="A9" s="211">
        <v>1</v>
      </c>
      <c r="B9" s="213" t="s">
        <v>31</v>
      </c>
      <c r="C9" s="159" t="s">
        <v>32</v>
      </c>
      <c r="D9" s="160"/>
      <c r="E9" s="80">
        <v>1000</v>
      </c>
      <c r="F9" s="108" t="s">
        <v>33</v>
      </c>
      <c r="G9" s="82">
        <v>1</v>
      </c>
      <c r="H9" s="82">
        <v>2</v>
      </c>
      <c r="I9" s="82">
        <v>1</v>
      </c>
      <c r="J9" s="82">
        <f>E9*G9*H9*I9</f>
        <v>2000</v>
      </c>
      <c r="K9" s="201">
        <f>SUM(J9:J10)</f>
        <v>5000</v>
      </c>
    </row>
    <row r="10" spans="1:11" ht="26.1" customHeight="1" thickBot="1" x14ac:dyDescent="0.2">
      <c r="A10" s="212"/>
      <c r="B10" s="214"/>
      <c r="C10" s="222" t="s">
        <v>139</v>
      </c>
      <c r="D10" s="223"/>
      <c r="E10" s="67">
        <v>1000</v>
      </c>
      <c r="F10" s="68" t="s">
        <v>33</v>
      </c>
      <c r="G10" s="69">
        <v>1</v>
      </c>
      <c r="H10" s="69">
        <v>3</v>
      </c>
      <c r="I10" s="69">
        <v>1</v>
      </c>
      <c r="J10" s="69">
        <f>E10*G10*H10*I10</f>
        <v>3000</v>
      </c>
      <c r="K10" s="190"/>
    </row>
    <row r="11" spans="1:11" ht="26.1" customHeight="1" x14ac:dyDescent="0.15">
      <c r="A11" s="198" t="s">
        <v>35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spans="1:11" ht="26.1" customHeight="1" x14ac:dyDescent="0.15">
      <c r="A12" s="211">
        <v>1</v>
      </c>
      <c r="B12" s="213" t="s">
        <v>36</v>
      </c>
      <c r="C12" s="195" t="s">
        <v>37</v>
      </c>
      <c r="D12" s="196"/>
      <c r="E12" s="80">
        <v>600</v>
      </c>
      <c r="F12" s="108" t="s">
        <v>33</v>
      </c>
      <c r="G12" s="82">
        <v>1</v>
      </c>
      <c r="H12" s="82">
        <v>2</v>
      </c>
      <c r="I12" s="82">
        <v>1</v>
      </c>
      <c r="J12" s="82">
        <f>E12*G12*H12*I12</f>
        <v>1200</v>
      </c>
      <c r="K12" s="201">
        <f>SUM(J12:J13)</f>
        <v>2400</v>
      </c>
    </row>
    <row r="13" spans="1:11" ht="26.1" customHeight="1" thickBot="1" x14ac:dyDescent="0.2">
      <c r="A13" s="212"/>
      <c r="B13" s="214"/>
      <c r="C13" s="215" t="s">
        <v>140</v>
      </c>
      <c r="D13" s="216"/>
      <c r="E13" s="67">
        <v>600</v>
      </c>
      <c r="F13" s="68" t="s">
        <v>33</v>
      </c>
      <c r="G13" s="69">
        <v>1</v>
      </c>
      <c r="H13" s="69">
        <v>2</v>
      </c>
      <c r="I13" s="69">
        <v>1</v>
      </c>
      <c r="J13" s="69">
        <f>E13*G13*H13*I13</f>
        <v>1200</v>
      </c>
      <c r="K13" s="190"/>
    </row>
    <row r="14" spans="1:11" ht="26.1" customHeight="1" x14ac:dyDescent="0.15">
      <c r="A14" s="198" t="s">
        <v>39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26.1" customHeight="1" thickBot="1" x14ac:dyDescent="0.2">
      <c r="A15" s="105">
        <v>1</v>
      </c>
      <c r="B15" s="103" t="s">
        <v>40</v>
      </c>
      <c r="C15" s="195" t="s">
        <v>112</v>
      </c>
      <c r="D15" s="196"/>
      <c r="E15" s="80">
        <v>300</v>
      </c>
      <c r="F15" s="108" t="s">
        <v>33</v>
      </c>
      <c r="G15" s="82">
        <v>1</v>
      </c>
      <c r="H15" s="82">
        <v>2</v>
      </c>
      <c r="I15" s="82">
        <v>2</v>
      </c>
      <c r="J15" s="82">
        <f>E15*G15*H15*I15</f>
        <v>1200</v>
      </c>
      <c r="K15" s="72">
        <f>SUM(J15:J15)</f>
        <v>1200</v>
      </c>
    </row>
    <row r="16" spans="1:11" ht="26.1" customHeight="1" x14ac:dyDescent="0.15">
      <c r="A16" s="182" t="s">
        <v>41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spans="1:11" s="15" customFormat="1" ht="26.1" customHeight="1" x14ac:dyDescent="0.15">
      <c r="A17" s="185">
        <v>1</v>
      </c>
      <c r="B17" s="173" t="s">
        <v>42</v>
      </c>
      <c r="C17" s="195" t="s">
        <v>43</v>
      </c>
      <c r="D17" s="196"/>
      <c r="E17" s="80">
        <v>300</v>
      </c>
      <c r="F17" s="108" t="s">
        <v>44</v>
      </c>
      <c r="G17" s="82">
        <v>1</v>
      </c>
      <c r="H17" s="82">
        <v>1</v>
      </c>
      <c r="I17" s="82">
        <v>3</v>
      </c>
      <c r="J17" s="82">
        <f>E17*G17*H17*I17</f>
        <v>900</v>
      </c>
      <c r="K17" s="203">
        <f>SUM(J17:J21)</f>
        <v>4200</v>
      </c>
    </row>
    <row r="18" spans="1:11" s="15" customFormat="1" ht="26.1" customHeight="1" x14ac:dyDescent="0.15">
      <c r="A18" s="185"/>
      <c r="B18" s="173"/>
      <c r="C18" s="207" t="s">
        <v>45</v>
      </c>
      <c r="D18" s="208"/>
      <c r="E18" s="64"/>
      <c r="F18" s="65"/>
      <c r="G18" s="66"/>
      <c r="H18" s="66"/>
      <c r="I18" s="66"/>
      <c r="J18" s="66"/>
      <c r="K18" s="203"/>
    </row>
    <row r="19" spans="1:11" s="15" customFormat="1" ht="26.1" customHeight="1" x14ac:dyDescent="0.15">
      <c r="A19" s="185"/>
      <c r="B19" s="173"/>
      <c r="C19" s="193" t="s">
        <v>46</v>
      </c>
      <c r="D19" s="194"/>
      <c r="E19" s="64">
        <v>300</v>
      </c>
      <c r="F19" s="65" t="s">
        <v>44</v>
      </c>
      <c r="G19" s="66">
        <v>1</v>
      </c>
      <c r="H19" s="66">
        <v>1</v>
      </c>
      <c r="I19" s="66">
        <v>3</v>
      </c>
      <c r="J19" s="66">
        <f>E19*G19*H19*I19</f>
        <v>900</v>
      </c>
      <c r="K19" s="206"/>
    </row>
    <row r="20" spans="1:11" ht="26.1" customHeight="1" x14ac:dyDescent="0.15">
      <c r="A20" s="209">
        <v>2</v>
      </c>
      <c r="B20" s="172" t="s">
        <v>47</v>
      </c>
      <c r="C20" s="161" t="s">
        <v>48</v>
      </c>
      <c r="D20" s="162"/>
      <c r="E20" s="64">
        <v>600</v>
      </c>
      <c r="F20" s="65" t="s">
        <v>49</v>
      </c>
      <c r="G20" s="66">
        <v>1</v>
      </c>
      <c r="H20" s="66">
        <v>1</v>
      </c>
      <c r="I20" s="66">
        <v>2</v>
      </c>
      <c r="J20" s="73">
        <f>E20*G20*H20*I20</f>
        <v>1200</v>
      </c>
      <c r="K20" s="206"/>
    </row>
    <row r="21" spans="1:11" ht="26.1" customHeight="1" thickBot="1" x14ac:dyDescent="0.2">
      <c r="A21" s="210"/>
      <c r="B21" s="173"/>
      <c r="C21" s="161" t="s">
        <v>50</v>
      </c>
      <c r="D21" s="162"/>
      <c r="E21" s="64">
        <v>600</v>
      </c>
      <c r="F21" s="65" t="s">
        <v>49</v>
      </c>
      <c r="G21" s="66">
        <v>1</v>
      </c>
      <c r="H21" s="66">
        <v>1</v>
      </c>
      <c r="I21" s="66">
        <v>2</v>
      </c>
      <c r="J21" s="73">
        <f>E21*G21*H21*I21</f>
        <v>1200</v>
      </c>
      <c r="K21" s="206"/>
    </row>
    <row r="22" spans="1:11" ht="26.1" customHeight="1" x14ac:dyDescent="0.15">
      <c r="A22" s="182" t="s">
        <v>51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4"/>
    </row>
    <row r="23" spans="1:11" ht="26.1" customHeight="1" x14ac:dyDescent="0.15">
      <c r="A23" s="105">
        <v>1</v>
      </c>
      <c r="B23" s="106" t="s">
        <v>52</v>
      </c>
      <c r="C23" s="195" t="s">
        <v>53</v>
      </c>
      <c r="D23" s="196"/>
      <c r="E23" s="83">
        <v>25</v>
      </c>
      <c r="F23" s="110" t="s">
        <v>54</v>
      </c>
      <c r="G23" s="82">
        <v>1</v>
      </c>
      <c r="H23" s="82">
        <v>1</v>
      </c>
      <c r="I23" s="82">
        <v>4</v>
      </c>
      <c r="J23" s="82">
        <f t="shared" ref="J23:J27" si="0">E23*G23*H23*I23</f>
        <v>100</v>
      </c>
      <c r="K23" s="203">
        <f>SUM(J23:J27)</f>
        <v>796.4</v>
      </c>
    </row>
    <row r="24" spans="1:11" ht="26.1" customHeight="1" x14ac:dyDescent="0.15">
      <c r="A24" s="105">
        <v>2</v>
      </c>
      <c r="B24" s="74" t="s">
        <v>55</v>
      </c>
      <c r="C24" s="193" t="s">
        <v>137</v>
      </c>
      <c r="D24" s="194"/>
      <c r="E24" s="64"/>
      <c r="F24" s="65"/>
      <c r="G24" s="66"/>
      <c r="H24" s="66"/>
      <c r="I24" s="66"/>
      <c r="J24" s="66">
        <f t="shared" si="0"/>
        <v>0</v>
      </c>
      <c r="K24" s="203"/>
    </row>
    <row r="25" spans="1:11" ht="26.1" customHeight="1" x14ac:dyDescent="0.15">
      <c r="A25" s="105">
        <v>3</v>
      </c>
      <c r="B25" s="74" t="s">
        <v>56</v>
      </c>
      <c r="C25" s="193" t="s">
        <v>141</v>
      </c>
      <c r="D25" s="194"/>
      <c r="E25" s="64">
        <v>18</v>
      </c>
      <c r="F25" s="65" t="s">
        <v>57</v>
      </c>
      <c r="G25" s="66">
        <v>1</v>
      </c>
      <c r="H25" s="66">
        <v>2</v>
      </c>
      <c r="I25" s="66">
        <v>2</v>
      </c>
      <c r="J25" s="66">
        <f t="shared" si="0"/>
        <v>72</v>
      </c>
      <c r="K25" s="203"/>
    </row>
    <row r="26" spans="1:11" ht="26.1" customHeight="1" x14ac:dyDescent="0.15">
      <c r="A26" s="105">
        <v>4</v>
      </c>
      <c r="B26" s="74" t="s">
        <v>58</v>
      </c>
      <c r="C26" s="193" t="s">
        <v>104</v>
      </c>
      <c r="D26" s="194"/>
      <c r="E26" s="70">
        <v>25</v>
      </c>
      <c r="F26" s="71" t="s">
        <v>59</v>
      </c>
      <c r="G26" s="66">
        <v>1</v>
      </c>
      <c r="H26" s="66">
        <v>2</v>
      </c>
      <c r="I26" s="66">
        <v>1</v>
      </c>
      <c r="J26" s="66">
        <f t="shared" si="0"/>
        <v>50</v>
      </c>
      <c r="K26" s="203"/>
    </row>
    <row r="27" spans="1:11" s="15" customFormat="1" ht="26.1" customHeight="1" thickBot="1" x14ac:dyDescent="0.2">
      <c r="A27" s="75">
        <v>5</v>
      </c>
      <c r="B27" s="131" t="s">
        <v>60</v>
      </c>
      <c r="C27" s="205" t="s">
        <v>149</v>
      </c>
      <c r="D27" s="205"/>
      <c r="E27" s="67">
        <v>359</v>
      </c>
      <c r="F27" s="68" t="s">
        <v>61</v>
      </c>
      <c r="G27" s="69">
        <v>1</v>
      </c>
      <c r="H27" s="69">
        <v>2</v>
      </c>
      <c r="I27" s="132">
        <v>0.8</v>
      </c>
      <c r="J27" s="69">
        <f t="shared" si="0"/>
        <v>574.4</v>
      </c>
      <c r="K27" s="204"/>
    </row>
    <row r="28" spans="1:11" ht="26.1" customHeight="1" x14ac:dyDescent="0.15">
      <c r="A28" s="198" t="s">
        <v>62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ht="26.1" customHeight="1" x14ac:dyDescent="0.15">
      <c r="A29" s="105">
        <v>1</v>
      </c>
      <c r="B29" s="106" t="s">
        <v>63</v>
      </c>
      <c r="C29" s="195" t="s">
        <v>113</v>
      </c>
      <c r="D29" s="196"/>
      <c r="E29" s="80">
        <v>138</v>
      </c>
      <c r="F29" s="108" t="s">
        <v>64</v>
      </c>
      <c r="G29" s="82">
        <v>1</v>
      </c>
      <c r="H29" s="82">
        <v>2</v>
      </c>
      <c r="I29" s="82">
        <v>4</v>
      </c>
      <c r="J29" s="82">
        <f>E29*G29*H29*I29</f>
        <v>1104</v>
      </c>
      <c r="K29" s="201">
        <f>SUM(J29:J35)</f>
        <v>1760.7199999999998</v>
      </c>
    </row>
    <row r="30" spans="1:11" s="15" customFormat="1" ht="26.1" customHeight="1" x14ac:dyDescent="0.15">
      <c r="A30" s="97">
        <v>2</v>
      </c>
      <c r="B30" s="74" t="s">
        <v>65</v>
      </c>
      <c r="C30" s="193" t="s">
        <v>150</v>
      </c>
      <c r="D30" s="194"/>
      <c r="E30" s="98">
        <v>10.9</v>
      </c>
      <c r="F30" s="71" t="s">
        <v>66</v>
      </c>
      <c r="G30" s="99">
        <v>1</v>
      </c>
      <c r="H30" s="66">
        <v>2</v>
      </c>
      <c r="I30" s="99">
        <v>2</v>
      </c>
      <c r="J30" s="66">
        <f t="shared" ref="J30:J35" si="1">E30*G30*H30*I30</f>
        <v>43.6</v>
      </c>
      <c r="K30" s="189"/>
    </row>
    <row r="31" spans="1:11" s="15" customFormat="1" ht="26.1" customHeight="1" x14ac:dyDescent="0.15">
      <c r="A31" s="130">
        <v>3</v>
      </c>
      <c r="B31" s="74" t="s">
        <v>67</v>
      </c>
      <c r="C31" s="193" t="s">
        <v>114</v>
      </c>
      <c r="D31" s="194"/>
      <c r="E31" s="70">
        <v>106</v>
      </c>
      <c r="F31" s="71" t="s">
        <v>68</v>
      </c>
      <c r="G31" s="99">
        <v>1</v>
      </c>
      <c r="H31" s="66">
        <v>2</v>
      </c>
      <c r="I31" s="99">
        <v>1</v>
      </c>
      <c r="J31" s="66">
        <f t="shared" si="1"/>
        <v>212</v>
      </c>
      <c r="K31" s="189"/>
    </row>
    <row r="32" spans="1:11" s="15" customFormat="1" ht="26.1" customHeight="1" x14ac:dyDescent="0.15">
      <c r="A32" s="97">
        <v>4</v>
      </c>
      <c r="B32" s="74" t="s">
        <v>69</v>
      </c>
      <c r="C32" s="193" t="s">
        <v>115</v>
      </c>
      <c r="D32" s="194"/>
      <c r="E32" s="98">
        <v>11.5</v>
      </c>
      <c r="F32" s="71" t="s">
        <v>59</v>
      </c>
      <c r="G32" s="99">
        <v>1</v>
      </c>
      <c r="H32" s="66">
        <v>2</v>
      </c>
      <c r="I32" s="99">
        <v>6</v>
      </c>
      <c r="J32" s="66">
        <f t="shared" si="1"/>
        <v>138</v>
      </c>
      <c r="K32" s="189"/>
    </row>
    <row r="33" spans="1:13" s="15" customFormat="1" ht="26.1" customHeight="1" x14ac:dyDescent="0.15">
      <c r="A33" s="130">
        <v>5</v>
      </c>
      <c r="B33" s="74" t="s">
        <v>116</v>
      </c>
      <c r="C33" s="128" t="s">
        <v>136</v>
      </c>
      <c r="D33" s="129"/>
      <c r="E33" s="98">
        <v>14.8</v>
      </c>
      <c r="F33" s="71" t="s">
        <v>66</v>
      </c>
      <c r="G33" s="99">
        <v>1</v>
      </c>
      <c r="H33" s="66">
        <v>2</v>
      </c>
      <c r="I33" s="99">
        <v>1.2</v>
      </c>
      <c r="J33" s="66">
        <f t="shared" si="1"/>
        <v>35.520000000000003</v>
      </c>
      <c r="K33" s="189"/>
    </row>
    <row r="34" spans="1:13" s="15" customFormat="1" ht="26.1" customHeight="1" x14ac:dyDescent="0.15">
      <c r="A34" s="97">
        <v>6</v>
      </c>
      <c r="B34" s="74" t="s">
        <v>70</v>
      </c>
      <c r="C34" s="193" t="s">
        <v>151</v>
      </c>
      <c r="D34" s="194"/>
      <c r="E34" s="70">
        <v>27</v>
      </c>
      <c r="F34" s="71" t="s">
        <v>71</v>
      </c>
      <c r="G34" s="99">
        <v>1</v>
      </c>
      <c r="H34" s="66">
        <v>2</v>
      </c>
      <c r="I34" s="99">
        <v>2</v>
      </c>
      <c r="J34" s="66">
        <f t="shared" si="1"/>
        <v>108</v>
      </c>
      <c r="K34" s="189"/>
    </row>
    <row r="35" spans="1:13" s="15" customFormat="1" ht="26.1" customHeight="1" thickBot="1" x14ac:dyDescent="0.2">
      <c r="A35" s="97">
        <v>7</v>
      </c>
      <c r="B35" s="74" t="s">
        <v>72</v>
      </c>
      <c r="C35" s="193" t="s">
        <v>152</v>
      </c>
      <c r="D35" s="194"/>
      <c r="E35" s="100">
        <v>29.9</v>
      </c>
      <c r="F35" s="65" t="s">
        <v>71</v>
      </c>
      <c r="G35" s="66">
        <v>1</v>
      </c>
      <c r="H35" s="66">
        <v>2</v>
      </c>
      <c r="I35" s="66">
        <v>2</v>
      </c>
      <c r="J35" s="66">
        <f t="shared" si="1"/>
        <v>119.6</v>
      </c>
      <c r="K35" s="202"/>
    </row>
    <row r="36" spans="1:13" s="76" customFormat="1" ht="26.1" customHeight="1" x14ac:dyDescent="0.15">
      <c r="A36" s="182" t="s">
        <v>73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3" s="76" customFormat="1" ht="33.75" customHeight="1" x14ac:dyDescent="0.15">
      <c r="A37" s="185">
        <v>1</v>
      </c>
      <c r="B37" s="173" t="s">
        <v>74</v>
      </c>
      <c r="C37" s="187" t="s">
        <v>75</v>
      </c>
      <c r="D37" s="188"/>
      <c r="E37" s="80">
        <v>700</v>
      </c>
      <c r="F37" s="81" t="s">
        <v>33</v>
      </c>
      <c r="G37" s="82">
        <v>1</v>
      </c>
      <c r="H37" s="118">
        <v>2.5</v>
      </c>
      <c r="I37" s="82">
        <v>1</v>
      </c>
      <c r="J37" s="78">
        <f>E37*H37*I37</f>
        <v>1750</v>
      </c>
      <c r="K37" s="189">
        <f>SUM(J37:J47)</f>
        <v>2350</v>
      </c>
    </row>
    <row r="38" spans="1:13" s="76" customFormat="1" ht="26.1" customHeight="1" x14ac:dyDescent="0.15">
      <c r="A38" s="186"/>
      <c r="B38" s="174"/>
      <c r="C38" s="191" t="s">
        <v>97</v>
      </c>
      <c r="D38" s="192"/>
      <c r="E38" s="64">
        <v>200</v>
      </c>
      <c r="F38" s="77" t="s">
        <v>49</v>
      </c>
      <c r="G38" s="66">
        <v>1</v>
      </c>
      <c r="H38" s="66">
        <v>1</v>
      </c>
      <c r="I38" s="66">
        <v>1</v>
      </c>
      <c r="J38" s="78">
        <f>E38*H38*I38</f>
        <v>200</v>
      </c>
      <c r="K38" s="189"/>
    </row>
    <row r="39" spans="1:13" s="76" customFormat="1" ht="26.1" customHeight="1" x14ac:dyDescent="0.15">
      <c r="A39" s="105">
        <v>2</v>
      </c>
      <c r="B39" s="79" t="s">
        <v>76</v>
      </c>
      <c r="C39" s="193" t="s">
        <v>98</v>
      </c>
      <c r="D39" s="194"/>
      <c r="E39" s="80">
        <v>400</v>
      </c>
      <c r="F39" s="81" t="s">
        <v>49</v>
      </c>
      <c r="G39" s="82">
        <v>1</v>
      </c>
      <c r="H39" s="66">
        <v>1</v>
      </c>
      <c r="I39" s="66">
        <v>1</v>
      </c>
      <c r="J39" s="78">
        <f t="shared" ref="J39:J42" si="2">E39*H39*I39</f>
        <v>400</v>
      </c>
      <c r="K39" s="189"/>
    </row>
    <row r="40" spans="1:13" s="76" customFormat="1" ht="26.1" customHeight="1" x14ac:dyDescent="0.15">
      <c r="A40" s="105">
        <v>3</v>
      </c>
      <c r="B40" s="79" t="s">
        <v>77</v>
      </c>
      <c r="C40" s="195" t="s">
        <v>78</v>
      </c>
      <c r="D40" s="196"/>
      <c r="E40" s="83"/>
      <c r="F40" s="84"/>
      <c r="G40" s="85"/>
      <c r="H40" s="66"/>
      <c r="I40" s="66"/>
      <c r="J40" s="78">
        <f t="shared" si="2"/>
        <v>0</v>
      </c>
      <c r="K40" s="189"/>
    </row>
    <row r="41" spans="1:13" s="76" customFormat="1" ht="26.1" customHeight="1" x14ac:dyDescent="0.15">
      <c r="A41" s="105">
        <v>4</v>
      </c>
      <c r="B41" s="79" t="s">
        <v>79</v>
      </c>
      <c r="C41" s="175" t="s">
        <v>80</v>
      </c>
      <c r="D41" s="176"/>
      <c r="E41" s="64"/>
      <c r="F41" s="77"/>
      <c r="G41" s="66"/>
      <c r="H41" s="66"/>
      <c r="I41" s="66"/>
      <c r="J41" s="78">
        <f t="shared" si="2"/>
        <v>0</v>
      </c>
      <c r="K41" s="189"/>
    </row>
    <row r="42" spans="1:13" s="76" customFormat="1" ht="26.1" customHeight="1" x14ac:dyDescent="0.15">
      <c r="A42" s="105">
        <v>5</v>
      </c>
      <c r="B42" s="79" t="s">
        <v>81</v>
      </c>
      <c r="C42" s="177" t="s">
        <v>82</v>
      </c>
      <c r="D42" s="197"/>
      <c r="E42" s="64"/>
      <c r="F42" s="77"/>
      <c r="G42" s="66"/>
      <c r="H42" s="66"/>
      <c r="I42" s="66"/>
      <c r="J42" s="78">
        <f t="shared" si="2"/>
        <v>0</v>
      </c>
      <c r="K42" s="189"/>
    </row>
    <row r="43" spans="1:13" s="76" customFormat="1" ht="26.1" customHeight="1" x14ac:dyDescent="0.15">
      <c r="A43" s="105">
        <v>6</v>
      </c>
      <c r="B43" s="172" t="s">
        <v>83</v>
      </c>
      <c r="C43" s="175" t="s">
        <v>84</v>
      </c>
      <c r="D43" s="176"/>
      <c r="E43" s="64"/>
      <c r="F43" s="77"/>
      <c r="G43" s="66"/>
      <c r="H43" s="66"/>
      <c r="I43" s="66"/>
      <c r="J43" s="78">
        <v>0</v>
      </c>
      <c r="K43" s="189"/>
    </row>
    <row r="44" spans="1:13" s="76" customFormat="1" ht="26.1" customHeight="1" x14ac:dyDescent="0.15">
      <c r="A44" s="105">
        <v>7</v>
      </c>
      <c r="B44" s="173"/>
      <c r="C44" s="175" t="s">
        <v>85</v>
      </c>
      <c r="D44" s="176"/>
      <c r="E44" s="64"/>
      <c r="F44" s="77"/>
      <c r="G44" s="66"/>
      <c r="H44" s="66"/>
      <c r="I44" s="66"/>
      <c r="J44" s="78">
        <v>0</v>
      </c>
      <c r="K44" s="189"/>
    </row>
    <row r="45" spans="1:13" s="76" customFormat="1" ht="26.1" customHeight="1" x14ac:dyDescent="0.15">
      <c r="A45" s="105">
        <v>8</v>
      </c>
      <c r="B45" s="174"/>
      <c r="C45" s="177" t="s">
        <v>86</v>
      </c>
      <c r="D45" s="176"/>
      <c r="E45" s="64"/>
      <c r="F45" s="77"/>
      <c r="G45" s="66"/>
      <c r="H45" s="66"/>
      <c r="I45" s="66"/>
      <c r="J45" s="78">
        <v>0</v>
      </c>
      <c r="K45" s="189"/>
    </row>
    <row r="46" spans="1:13" s="76" customFormat="1" ht="32.25" customHeight="1" x14ac:dyDescent="0.15">
      <c r="A46" s="105">
        <v>9</v>
      </c>
      <c r="B46" s="104" t="s">
        <v>87</v>
      </c>
      <c r="C46" s="178" t="s">
        <v>88</v>
      </c>
      <c r="D46" s="179"/>
      <c r="E46" s="64"/>
      <c r="F46" s="77"/>
      <c r="G46" s="66"/>
      <c r="H46" s="66"/>
      <c r="I46" s="66"/>
      <c r="J46" s="78" t="s">
        <v>89</v>
      </c>
      <c r="K46" s="189"/>
    </row>
    <row r="47" spans="1:13" s="76" customFormat="1" ht="26.1" customHeight="1" thickBot="1" x14ac:dyDescent="0.2">
      <c r="A47" s="75">
        <v>10</v>
      </c>
      <c r="B47" s="86" t="s">
        <v>90</v>
      </c>
      <c r="C47" s="180" t="s">
        <v>153</v>
      </c>
      <c r="D47" s="181"/>
      <c r="E47" s="67"/>
      <c r="F47" s="87"/>
      <c r="G47" s="69"/>
      <c r="H47" s="69"/>
      <c r="I47" s="69"/>
      <c r="J47" s="88" t="s">
        <v>89</v>
      </c>
      <c r="K47" s="190"/>
    </row>
    <row r="48" spans="1:13" ht="26.1" customHeight="1" x14ac:dyDescent="0.15">
      <c r="A48" s="163" t="s">
        <v>91</v>
      </c>
      <c r="B48" s="164"/>
      <c r="C48" s="164"/>
      <c r="D48" s="164"/>
      <c r="E48" s="164"/>
      <c r="F48" s="164"/>
      <c r="G48" s="164"/>
      <c r="H48" s="164"/>
      <c r="I48" s="164"/>
      <c r="J48" s="165"/>
      <c r="K48" s="89">
        <f>SUM(K9:K47)</f>
        <v>17707.12</v>
      </c>
      <c r="M48" s="90"/>
    </row>
    <row r="49" spans="1:11" ht="26.1" customHeight="1" x14ac:dyDescent="0.15">
      <c r="A49" s="163" t="s">
        <v>92</v>
      </c>
      <c r="B49" s="164"/>
      <c r="C49" s="164"/>
      <c r="D49" s="164"/>
      <c r="E49" s="164"/>
      <c r="F49" s="164"/>
      <c r="G49" s="164"/>
      <c r="H49" s="164"/>
      <c r="I49" s="164"/>
      <c r="J49" s="165"/>
      <c r="K49" s="89">
        <f>K48*10%</f>
        <v>1770.712</v>
      </c>
    </row>
    <row r="50" spans="1:11" ht="26.1" customHeight="1" thickBot="1" x14ac:dyDescent="0.2">
      <c r="A50" s="166" t="s">
        <v>93</v>
      </c>
      <c r="B50" s="167"/>
      <c r="C50" s="167"/>
      <c r="D50" s="167"/>
      <c r="E50" s="167"/>
      <c r="F50" s="167"/>
      <c r="G50" s="167"/>
      <c r="H50" s="167"/>
      <c r="I50" s="167"/>
      <c r="J50" s="168"/>
      <c r="K50" s="91">
        <f>(K48+K49)*3%</f>
        <v>584.33495999999991</v>
      </c>
    </row>
    <row r="51" spans="1:11" ht="26.1" customHeight="1" thickBot="1" x14ac:dyDescent="0.2">
      <c r="A51" s="169" t="s">
        <v>14</v>
      </c>
      <c r="B51" s="170"/>
      <c r="C51" s="170"/>
      <c r="D51" s="170"/>
      <c r="E51" s="170"/>
      <c r="F51" s="170"/>
      <c r="G51" s="170"/>
      <c r="H51" s="170"/>
      <c r="I51" s="170"/>
      <c r="J51" s="171"/>
      <c r="K51" s="92">
        <f>SUM(K48:K50)</f>
        <v>20062.166959999999</v>
      </c>
    </row>
    <row r="52" spans="1:11" ht="26.1" customHeight="1" thickTop="1" x14ac:dyDescent="0.15">
      <c r="A52" s="28" t="s">
        <v>15</v>
      </c>
      <c r="B52" s="29" t="s">
        <v>16</v>
      </c>
      <c r="C52" s="30"/>
      <c r="D52" s="30"/>
      <c r="E52" s="31"/>
      <c r="F52" s="32"/>
      <c r="G52" s="32"/>
      <c r="H52" s="32"/>
      <c r="I52" s="32"/>
      <c r="J52" s="33"/>
      <c r="K52" s="34"/>
    </row>
    <row r="53" spans="1:11" ht="26.1" customHeight="1" x14ac:dyDescent="0.15">
      <c r="A53" s="35"/>
      <c r="B53" s="29" t="s">
        <v>94</v>
      </c>
      <c r="C53" s="30"/>
      <c r="D53" s="30"/>
      <c r="E53" s="31"/>
      <c r="F53" s="32"/>
      <c r="G53" s="32"/>
      <c r="H53" s="32"/>
      <c r="I53" s="32"/>
      <c r="J53" s="33"/>
      <c r="K53" s="36"/>
    </row>
    <row r="54" spans="1:11" ht="26.1" customHeight="1" x14ac:dyDescent="0.15">
      <c r="A54" s="35"/>
      <c r="B54" s="29" t="s">
        <v>95</v>
      </c>
      <c r="C54" s="30"/>
      <c r="D54" s="30"/>
      <c r="E54" s="31"/>
      <c r="F54" s="32"/>
      <c r="G54" s="32"/>
      <c r="H54" s="32"/>
      <c r="I54" s="32"/>
      <c r="J54" s="31"/>
      <c r="K54" s="37"/>
    </row>
    <row r="55" spans="1:11" ht="26.1" customHeight="1" x14ac:dyDescent="0.15">
      <c r="A55" s="35"/>
      <c r="B55" s="29" t="s">
        <v>19</v>
      </c>
      <c r="C55" s="30"/>
      <c r="D55" s="30"/>
      <c r="E55" s="31"/>
      <c r="F55" s="32"/>
      <c r="G55" s="32"/>
      <c r="H55" s="32"/>
      <c r="I55" s="32"/>
      <c r="J55" s="31"/>
      <c r="K55" s="37"/>
    </row>
    <row r="56" spans="1:11" ht="26.1" customHeight="1" thickBot="1" x14ac:dyDescent="0.2">
      <c r="A56" s="38"/>
      <c r="B56" s="39" t="s">
        <v>96</v>
      </c>
      <c r="C56" s="40"/>
      <c r="D56" s="40"/>
      <c r="E56" s="41"/>
      <c r="F56" s="42"/>
      <c r="G56" s="42"/>
      <c r="H56" s="42"/>
      <c r="I56" s="42"/>
      <c r="J56" s="41"/>
      <c r="K56" s="43"/>
    </row>
    <row r="57" spans="1:11" ht="26.1" customHeight="1" x14ac:dyDescent="0.15">
      <c r="A57" s="44"/>
      <c r="B57" s="45"/>
      <c r="C57" s="45"/>
      <c r="D57" s="45"/>
      <c r="E57" s="46"/>
      <c r="F57" s="32"/>
      <c r="G57" s="32"/>
      <c r="H57" s="32"/>
      <c r="I57" s="32"/>
      <c r="J57" s="31"/>
      <c r="K57" s="37"/>
    </row>
    <row r="58" spans="1:11" ht="26.1" customHeight="1" x14ac:dyDescent="0.15">
      <c r="A58" s="47" t="s">
        <v>21</v>
      </c>
      <c r="B58" s="45"/>
      <c r="C58" s="45"/>
      <c r="D58" s="45"/>
      <c r="E58" s="48" t="s">
        <v>22</v>
      </c>
      <c r="F58" s="32"/>
      <c r="G58" s="32"/>
      <c r="H58" s="32"/>
      <c r="I58" s="32"/>
      <c r="J58" s="45"/>
      <c r="K58" s="49"/>
    </row>
    <row r="59" spans="1:11" ht="26.1" customHeight="1" x14ac:dyDescent="0.15">
      <c r="A59" s="28"/>
      <c r="B59" s="29"/>
      <c r="C59" s="29"/>
      <c r="D59" s="29"/>
      <c r="E59" s="50"/>
      <c r="F59" s="32"/>
      <c r="G59" s="32"/>
      <c r="H59" s="32"/>
      <c r="I59" s="32"/>
      <c r="J59" s="32"/>
      <c r="K59" s="51"/>
    </row>
    <row r="60" spans="1:11" ht="26.1" customHeight="1" thickBot="1" x14ac:dyDescent="0.2">
      <c r="A60" s="52"/>
      <c r="B60" s="39"/>
      <c r="C60" s="39"/>
      <c r="D60" s="39"/>
      <c r="E60" s="53"/>
      <c r="F60" s="42"/>
      <c r="G60" s="42"/>
      <c r="H60" s="42"/>
      <c r="I60" s="42"/>
      <c r="J60" s="42"/>
      <c r="K60" s="54"/>
    </row>
    <row r="61" spans="1:11" ht="26.1" customHeight="1" x14ac:dyDescent="0.15">
      <c r="B61" s="6"/>
      <c r="C61" s="6"/>
      <c r="D61" s="6"/>
      <c r="E61" s="56"/>
      <c r="F61" s="57"/>
      <c r="G61" s="57"/>
      <c r="H61" s="57"/>
      <c r="I61" s="57"/>
      <c r="J61" s="57"/>
      <c r="K61" s="57"/>
    </row>
    <row r="62" spans="1:11" ht="26.1" customHeight="1" x14ac:dyDescent="0.15">
      <c r="B62" s="6"/>
      <c r="C62" s="6"/>
      <c r="D62" s="6"/>
      <c r="E62" s="56"/>
      <c r="F62" s="57"/>
      <c r="G62" s="57"/>
      <c r="H62" s="57"/>
      <c r="I62" s="57"/>
      <c r="J62" s="57"/>
      <c r="K62" s="57"/>
    </row>
    <row r="63" spans="1:11" ht="26.1" customHeight="1" x14ac:dyDescent="0.15">
      <c r="B63" s="6"/>
      <c r="C63" s="6"/>
      <c r="D63" s="6"/>
      <c r="E63" s="56"/>
      <c r="F63" s="57"/>
      <c r="G63" s="57"/>
      <c r="H63" s="57"/>
      <c r="I63" s="57"/>
      <c r="J63" s="57"/>
      <c r="K63" s="57"/>
    </row>
    <row r="64" spans="1:11" ht="26.1" customHeight="1" x14ac:dyDescent="0.15">
      <c r="B64" s="6"/>
      <c r="C64" s="6"/>
      <c r="D64" s="6"/>
      <c r="E64" s="56"/>
      <c r="F64" s="57"/>
      <c r="G64" s="57"/>
      <c r="H64" s="57"/>
      <c r="I64" s="57"/>
      <c r="J64" s="57"/>
      <c r="K64" s="57"/>
    </row>
    <row r="65" spans="1:11" ht="26.1" customHeight="1" x14ac:dyDescent="0.15">
      <c r="B65" s="6"/>
      <c r="C65" s="6"/>
      <c r="D65" s="6"/>
      <c r="E65" s="56"/>
      <c r="F65" s="57"/>
      <c r="G65" s="57"/>
      <c r="H65" s="57"/>
      <c r="I65" s="57"/>
      <c r="J65" s="57"/>
      <c r="K65" s="57"/>
    </row>
    <row r="66" spans="1:11" ht="26.1" customHeight="1" x14ac:dyDescent="0.15">
      <c r="B66" s="6"/>
      <c r="C66" s="6"/>
      <c r="D66" s="6"/>
      <c r="E66" s="56"/>
      <c r="F66" s="57"/>
      <c r="G66" s="57"/>
      <c r="H66" s="57"/>
      <c r="I66" s="57"/>
      <c r="J66" s="57"/>
      <c r="K66" s="57"/>
    </row>
    <row r="67" spans="1:11" ht="26.1" customHeight="1" x14ac:dyDescent="0.15">
      <c r="B67" s="6"/>
      <c r="C67" s="6"/>
      <c r="D67" s="6"/>
      <c r="E67" s="56"/>
      <c r="F67" s="57"/>
      <c r="G67" s="57"/>
      <c r="H67" s="57"/>
      <c r="I67" s="57"/>
      <c r="J67" s="57"/>
      <c r="K67" s="57"/>
    </row>
    <row r="68" spans="1:11" ht="26.1" customHeight="1" x14ac:dyDescent="0.15">
      <c r="B68" s="6"/>
      <c r="C68" s="6"/>
      <c r="D68" s="6"/>
      <c r="E68" s="56"/>
      <c r="F68" s="57"/>
      <c r="G68" s="57"/>
      <c r="H68" s="57"/>
      <c r="I68" s="57"/>
      <c r="J68" s="57"/>
      <c r="K68" s="57"/>
    </row>
    <row r="69" spans="1:11" ht="26.1" customHeight="1" x14ac:dyDescent="0.15">
      <c r="B69" s="6"/>
      <c r="C69" s="6"/>
      <c r="D69" s="6"/>
      <c r="E69" s="56"/>
      <c r="F69" s="57"/>
      <c r="G69" s="57"/>
      <c r="H69" s="57"/>
      <c r="I69" s="57"/>
      <c r="J69" s="57"/>
      <c r="K69" s="57"/>
    </row>
    <row r="70" spans="1:11" ht="26.1" customHeight="1" x14ac:dyDescent="0.15">
      <c r="B70" s="6"/>
      <c r="C70" s="6"/>
      <c r="D70" s="6"/>
      <c r="E70" s="56"/>
      <c r="F70" s="57"/>
      <c r="G70" s="57"/>
      <c r="H70" s="57"/>
      <c r="I70" s="57"/>
      <c r="J70" s="57"/>
      <c r="K70" s="57"/>
    </row>
    <row r="71" spans="1:11" ht="26.1" customHeight="1" x14ac:dyDescent="0.15">
      <c r="B71" s="6"/>
      <c r="C71" s="6"/>
      <c r="D71" s="6"/>
      <c r="E71" s="56"/>
      <c r="F71" s="57"/>
      <c r="G71" s="57"/>
      <c r="H71" s="57"/>
      <c r="I71" s="57"/>
      <c r="J71" s="57"/>
      <c r="K71" s="57"/>
    </row>
    <row r="72" spans="1:11" ht="26.1" customHeight="1" x14ac:dyDescent="0.15">
      <c r="A72" s="1"/>
      <c r="B72" s="6"/>
      <c r="C72" s="6"/>
      <c r="D72" s="6"/>
      <c r="E72" s="56"/>
      <c r="F72" s="57"/>
      <c r="G72" s="57"/>
      <c r="H72" s="57"/>
      <c r="I72" s="57"/>
      <c r="J72" s="57"/>
      <c r="K72" s="57"/>
    </row>
    <row r="73" spans="1:11" ht="26.1" customHeight="1" x14ac:dyDescent="0.15">
      <c r="A73" s="1"/>
      <c r="B73" s="6"/>
      <c r="C73" s="6"/>
      <c r="D73" s="6"/>
      <c r="E73" s="56"/>
      <c r="F73" s="57"/>
      <c r="G73" s="57"/>
      <c r="H73" s="57"/>
      <c r="I73" s="57"/>
      <c r="J73" s="57"/>
      <c r="K73" s="57"/>
    </row>
    <row r="74" spans="1:11" ht="26.1" customHeight="1" x14ac:dyDescent="0.15">
      <c r="A74" s="1"/>
      <c r="B74" s="6"/>
      <c r="C74" s="6"/>
      <c r="D74" s="6"/>
      <c r="E74" s="56"/>
      <c r="F74" s="57"/>
      <c r="G74" s="57"/>
      <c r="H74" s="57"/>
      <c r="I74" s="57"/>
      <c r="J74" s="57"/>
      <c r="K74" s="57"/>
    </row>
    <row r="75" spans="1:11" ht="26.1" customHeight="1" x14ac:dyDescent="0.15">
      <c r="A75" s="1"/>
      <c r="B75" s="6"/>
      <c r="C75" s="6"/>
      <c r="D75" s="6"/>
      <c r="E75" s="56"/>
      <c r="F75" s="57"/>
      <c r="G75" s="57"/>
      <c r="H75" s="57"/>
      <c r="I75" s="57"/>
      <c r="J75" s="57"/>
      <c r="K75" s="57"/>
    </row>
    <row r="76" spans="1:11" ht="26.1" customHeight="1" x14ac:dyDescent="0.15">
      <c r="A76" s="1"/>
      <c r="B76" s="6"/>
      <c r="C76" s="6"/>
      <c r="D76" s="6"/>
      <c r="E76" s="56"/>
      <c r="F76" s="57"/>
      <c r="G76" s="57"/>
      <c r="H76" s="57"/>
      <c r="I76" s="57"/>
      <c r="J76" s="57"/>
      <c r="K76" s="57"/>
    </row>
    <row r="77" spans="1:11" ht="26.1" customHeight="1" x14ac:dyDescent="0.15">
      <c r="A77" s="1"/>
      <c r="B77" s="6"/>
      <c r="C77" s="6"/>
      <c r="D77" s="6"/>
      <c r="E77" s="56"/>
      <c r="F77" s="57"/>
      <c r="G77" s="57"/>
      <c r="H77" s="57"/>
      <c r="I77" s="57"/>
      <c r="J77" s="57"/>
      <c r="K77" s="57"/>
    </row>
    <row r="78" spans="1:11" ht="26.1" customHeight="1" x14ac:dyDescent="0.15">
      <c r="A78" s="1"/>
      <c r="B78" s="6"/>
      <c r="C78" s="6"/>
      <c r="D78" s="6"/>
      <c r="E78" s="56"/>
      <c r="F78" s="57"/>
      <c r="G78" s="57"/>
      <c r="H78" s="57"/>
      <c r="I78" s="57"/>
      <c r="J78" s="57"/>
      <c r="K78" s="57"/>
    </row>
    <row r="79" spans="1:11" ht="26.1" customHeight="1" x14ac:dyDescent="0.15">
      <c r="A79" s="1"/>
      <c r="B79" s="6"/>
      <c r="C79" s="6"/>
      <c r="D79" s="6"/>
      <c r="E79" s="56"/>
      <c r="F79" s="57"/>
      <c r="G79" s="57"/>
      <c r="H79" s="57"/>
      <c r="I79" s="57"/>
      <c r="J79" s="57"/>
      <c r="K79" s="57"/>
    </row>
    <row r="80" spans="1:11" ht="26.1" customHeight="1" x14ac:dyDescent="0.15">
      <c r="A80" s="1"/>
      <c r="B80" s="6"/>
      <c r="C80" s="6"/>
      <c r="D80" s="6"/>
      <c r="E80" s="56"/>
      <c r="F80" s="57"/>
      <c r="G80" s="57"/>
      <c r="H80" s="57"/>
      <c r="I80" s="57"/>
      <c r="J80" s="57"/>
      <c r="K80" s="57"/>
    </row>
    <row r="81" spans="1:11" ht="26.1" customHeight="1" x14ac:dyDescent="0.15">
      <c r="A81" s="1"/>
      <c r="B81" s="6"/>
      <c r="C81" s="6"/>
      <c r="D81" s="6"/>
      <c r="E81" s="56"/>
      <c r="F81" s="57"/>
      <c r="G81" s="57"/>
      <c r="H81" s="57"/>
      <c r="I81" s="57"/>
      <c r="J81" s="57"/>
      <c r="K81" s="57"/>
    </row>
    <row r="82" spans="1:11" ht="26.1" customHeight="1" x14ac:dyDescent="0.15">
      <c r="A82" s="1"/>
      <c r="B82" s="6"/>
      <c r="C82" s="6"/>
      <c r="D82" s="6"/>
      <c r="E82" s="56"/>
      <c r="F82" s="57"/>
      <c r="G82" s="57"/>
      <c r="H82" s="57"/>
      <c r="I82" s="57"/>
      <c r="J82" s="57"/>
      <c r="K82" s="57"/>
    </row>
    <row r="83" spans="1:11" ht="26.1" customHeight="1" x14ac:dyDescent="0.15">
      <c r="A83" s="1"/>
      <c r="B83" s="6"/>
      <c r="C83" s="6"/>
      <c r="D83" s="6"/>
      <c r="E83" s="56"/>
      <c r="F83" s="57"/>
      <c r="G83" s="57"/>
      <c r="H83" s="57"/>
      <c r="I83" s="57"/>
      <c r="J83" s="57"/>
      <c r="K83" s="57"/>
    </row>
    <row r="84" spans="1:11" ht="26.1" customHeight="1" x14ac:dyDescent="0.15">
      <c r="A84" s="1"/>
      <c r="B84" s="6"/>
      <c r="C84" s="6"/>
      <c r="D84" s="6"/>
      <c r="E84" s="56"/>
      <c r="F84" s="57"/>
      <c r="G84" s="57"/>
      <c r="H84" s="57"/>
      <c r="I84" s="57"/>
      <c r="J84" s="57"/>
      <c r="K84" s="57"/>
    </row>
    <row r="85" spans="1:11" ht="26.1" customHeight="1" x14ac:dyDescent="0.15">
      <c r="A85" s="1"/>
      <c r="B85" s="6"/>
      <c r="C85" s="6"/>
      <c r="D85" s="6"/>
      <c r="E85" s="56"/>
      <c r="F85" s="57"/>
      <c r="G85" s="57"/>
      <c r="H85" s="57"/>
      <c r="I85" s="57"/>
      <c r="J85" s="57"/>
      <c r="K85" s="57"/>
    </row>
    <row r="86" spans="1:11" ht="26.1" customHeight="1" x14ac:dyDescent="0.15">
      <c r="A86" s="1"/>
      <c r="B86" s="6"/>
      <c r="C86" s="6"/>
      <c r="D86" s="6"/>
      <c r="E86" s="56"/>
      <c r="F86" s="57"/>
      <c r="G86" s="57"/>
      <c r="H86" s="57"/>
      <c r="I86" s="57"/>
      <c r="J86" s="57"/>
      <c r="K86" s="57"/>
    </row>
    <row r="87" spans="1:11" ht="26.1" customHeight="1" x14ac:dyDescent="0.15">
      <c r="A87" s="1"/>
      <c r="B87" s="6"/>
      <c r="C87" s="6"/>
      <c r="D87" s="6"/>
      <c r="E87" s="56"/>
      <c r="F87" s="57"/>
      <c r="G87" s="57"/>
      <c r="H87" s="57"/>
      <c r="I87" s="57"/>
      <c r="J87" s="57"/>
      <c r="K87" s="57"/>
    </row>
    <row r="88" spans="1:11" ht="26.1" customHeight="1" x14ac:dyDescent="0.15">
      <c r="A88" s="1"/>
      <c r="B88" s="6"/>
      <c r="C88" s="6"/>
      <c r="D88" s="6"/>
      <c r="E88" s="56"/>
      <c r="F88" s="57"/>
      <c r="G88" s="57"/>
      <c r="H88" s="57"/>
      <c r="I88" s="57"/>
      <c r="J88" s="57"/>
      <c r="K88" s="57"/>
    </row>
    <row r="89" spans="1:11" ht="26.1" customHeight="1" x14ac:dyDescent="0.15">
      <c r="A89" s="1"/>
      <c r="B89" s="6"/>
      <c r="C89" s="6"/>
      <c r="D89" s="6"/>
      <c r="E89" s="56"/>
      <c r="F89" s="57"/>
      <c r="G89" s="57"/>
      <c r="H89" s="57"/>
      <c r="I89" s="57"/>
      <c r="J89" s="57"/>
      <c r="K89" s="57"/>
    </row>
    <row r="90" spans="1:11" ht="26.1" customHeight="1" x14ac:dyDescent="0.15">
      <c r="A90" s="1"/>
      <c r="B90" s="6"/>
      <c r="C90" s="6"/>
      <c r="D90" s="6"/>
      <c r="E90" s="56"/>
      <c r="F90" s="57"/>
      <c r="G90" s="57"/>
      <c r="H90" s="57"/>
      <c r="I90" s="57"/>
      <c r="J90" s="57"/>
      <c r="K90" s="57"/>
    </row>
    <row r="91" spans="1:11" ht="26.1" customHeight="1" x14ac:dyDescent="0.15">
      <c r="A91" s="1"/>
      <c r="B91" s="6"/>
      <c r="C91" s="6"/>
      <c r="D91" s="6"/>
      <c r="E91" s="56"/>
      <c r="F91" s="57"/>
      <c r="G91" s="57"/>
      <c r="H91" s="57"/>
      <c r="I91" s="57"/>
      <c r="J91" s="57"/>
      <c r="K91" s="57"/>
    </row>
    <row r="92" spans="1:11" ht="26.1" customHeight="1" x14ac:dyDescent="0.15">
      <c r="A92" s="1"/>
      <c r="B92" s="6"/>
      <c r="C92" s="6"/>
      <c r="D92" s="6"/>
      <c r="E92" s="56"/>
      <c r="F92" s="57"/>
      <c r="G92" s="57"/>
      <c r="H92" s="57"/>
      <c r="I92" s="57"/>
      <c r="J92" s="57"/>
      <c r="K92" s="57"/>
    </row>
    <row r="93" spans="1:11" ht="26.1" customHeight="1" x14ac:dyDescent="0.15">
      <c r="A93" s="1"/>
      <c r="B93" s="6"/>
      <c r="C93" s="6"/>
      <c r="D93" s="6"/>
      <c r="E93" s="56"/>
      <c r="F93" s="57"/>
      <c r="G93" s="57"/>
      <c r="H93" s="57"/>
      <c r="I93" s="57"/>
      <c r="J93" s="57"/>
      <c r="K93" s="57"/>
    </row>
    <row r="94" spans="1:11" ht="26.1" customHeight="1" x14ac:dyDescent="0.15">
      <c r="A94" s="1"/>
      <c r="B94" s="6"/>
      <c r="C94" s="6"/>
      <c r="D94" s="6"/>
      <c r="E94" s="56"/>
      <c r="F94" s="57"/>
      <c r="G94" s="57"/>
      <c r="H94" s="57"/>
      <c r="I94" s="57"/>
      <c r="J94" s="57"/>
      <c r="K94" s="57"/>
    </row>
    <row r="95" spans="1:11" ht="26.1" customHeight="1" x14ac:dyDescent="0.15">
      <c r="A95" s="1"/>
      <c r="B95" s="6"/>
      <c r="C95" s="6"/>
      <c r="D95" s="6"/>
      <c r="E95" s="56"/>
      <c r="F95" s="57"/>
      <c r="G95" s="57"/>
      <c r="H95" s="57"/>
      <c r="I95" s="57"/>
      <c r="J95" s="57"/>
      <c r="K95" s="57"/>
    </row>
    <row r="96" spans="1:11" ht="26.1" customHeight="1" x14ac:dyDescent="0.15">
      <c r="A96" s="1"/>
      <c r="B96" s="6"/>
      <c r="C96" s="6"/>
      <c r="D96" s="6"/>
      <c r="E96" s="56"/>
      <c r="F96" s="57"/>
      <c r="G96" s="57"/>
      <c r="H96" s="57"/>
      <c r="I96" s="57"/>
      <c r="J96" s="57"/>
      <c r="K96" s="57"/>
    </row>
  </sheetData>
  <mergeCells count="63">
    <mergeCell ref="A51:J51"/>
    <mergeCell ref="A48:J48"/>
    <mergeCell ref="A49:J49"/>
    <mergeCell ref="A50:J50"/>
    <mergeCell ref="C42:D42"/>
    <mergeCell ref="C43:D43"/>
    <mergeCell ref="C44:D44"/>
    <mergeCell ref="C45:D45"/>
    <mergeCell ref="C46:D46"/>
    <mergeCell ref="B43:B45"/>
    <mergeCell ref="C47:D47"/>
    <mergeCell ref="A36:K36"/>
    <mergeCell ref="A37:A38"/>
    <mergeCell ref="B37:B38"/>
    <mergeCell ref="K37:K47"/>
    <mergeCell ref="C34:D34"/>
    <mergeCell ref="C37:D37"/>
    <mergeCell ref="C38:D38"/>
    <mergeCell ref="C39:D39"/>
    <mergeCell ref="C40:D40"/>
    <mergeCell ref="C41:D41"/>
    <mergeCell ref="A28:K28"/>
    <mergeCell ref="C29:D29"/>
    <mergeCell ref="C30:D30"/>
    <mergeCell ref="C31:D31"/>
    <mergeCell ref="C32:D32"/>
    <mergeCell ref="K29:K35"/>
    <mergeCell ref="C35:D35"/>
    <mergeCell ref="A22:K22"/>
    <mergeCell ref="C23:D23"/>
    <mergeCell ref="K23:K27"/>
    <mergeCell ref="C24:D24"/>
    <mergeCell ref="C25:D25"/>
    <mergeCell ref="C26:D26"/>
    <mergeCell ref="C27:D27"/>
    <mergeCell ref="A14:K14"/>
    <mergeCell ref="C15:D15"/>
    <mergeCell ref="A16:K16"/>
    <mergeCell ref="A17:A19"/>
    <mergeCell ref="B17:B19"/>
    <mergeCell ref="C17:D17"/>
    <mergeCell ref="K17:K21"/>
    <mergeCell ref="C18:D18"/>
    <mergeCell ref="C19:D19"/>
    <mergeCell ref="A20:A21"/>
    <mergeCell ref="B20:B21"/>
    <mergeCell ref="C20:D20"/>
    <mergeCell ref="C21:D21"/>
    <mergeCell ref="A11:K11"/>
    <mergeCell ref="A12:A13"/>
    <mergeCell ref="B12:B13"/>
    <mergeCell ref="C12:D12"/>
    <mergeCell ref="K12:K13"/>
    <mergeCell ref="C13:D13"/>
    <mergeCell ref="A1:K1"/>
    <mergeCell ref="A6:F6"/>
    <mergeCell ref="C7:D7"/>
    <mergeCell ref="A8:K8"/>
    <mergeCell ref="A9:A10"/>
    <mergeCell ref="B9:B10"/>
    <mergeCell ref="C9:D9"/>
    <mergeCell ref="K9:K10"/>
    <mergeCell ref="C10:D10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6"/>
  <sheetViews>
    <sheetView topLeftCell="A22" zoomScale="90" zoomScaleNormal="90" workbookViewId="0">
      <selection activeCell="C34" sqref="C34:D34"/>
    </sheetView>
  </sheetViews>
  <sheetFormatPr defaultColWidth="9" defaultRowHeight="26.1" customHeight="1" x14ac:dyDescent="0.15"/>
  <cols>
    <col min="1" max="1" width="8.375" style="55" customWidth="1"/>
    <col min="2" max="2" width="13.625" style="7" customWidth="1"/>
    <col min="3" max="3" width="41.625" style="7" customWidth="1"/>
    <col min="4" max="4" width="50.875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6384" width="9" style="1"/>
  </cols>
  <sheetData>
    <row r="1" spans="1:11" ht="39.950000000000003" customHeight="1" x14ac:dyDescent="0.15">
      <c r="A1" s="155" t="s">
        <v>142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6.1" customHeight="1" x14ac:dyDescent="0.15">
      <c r="A2" s="2" t="s">
        <v>1</v>
      </c>
      <c r="B2" s="2"/>
      <c r="C2" s="2"/>
      <c r="D2" s="2"/>
      <c r="E2" s="2" t="s">
        <v>2</v>
      </c>
      <c r="F2" s="58"/>
      <c r="G2" s="59"/>
      <c r="H2" s="5"/>
      <c r="I2" s="11"/>
      <c r="J2" s="11"/>
      <c r="K2" s="11"/>
    </row>
    <row r="3" spans="1:11" ht="26.1" customHeight="1" x14ac:dyDescent="0.15">
      <c r="A3" s="6" t="s">
        <v>3</v>
      </c>
      <c r="B3" s="6"/>
      <c r="C3" s="6"/>
      <c r="D3" s="6"/>
      <c r="E3" s="6" t="s">
        <v>143</v>
      </c>
      <c r="F3" s="6"/>
      <c r="G3" s="9"/>
      <c r="H3" s="9"/>
    </row>
    <row r="4" spans="1:11" ht="26.1" customHeight="1" x14ac:dyDescent="0.15">
      <c r="A4" s="10" t="s">
        <v>154</v>
      </c>
      <c r="B4" s="60"/>
      <c r="C4" s="61"/>
      <c r="D4" s="61"/>
      <c r="E4" s="62"/>
      <c r="F4" s="63"/>
      <c r="G4" s="63"/>
      <c r="H4" s="62"/>
      <c r="I4" s="11"/>
      <c r="J4" s="11"/>
      <c r="K4" s="11"/>
    </row>
    <row r="5" spans="1:11" ht="26.1" customHeight="1" x14ac:dyDescent="0.15">
      <c r="A5" s="13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56"/>
      <c r="B6" s="156"/>
      <c r="C6" s="156"/>
      <c r="D6" s="156"/>
      <c r="E6" s="156"/>
      <c r="F6" s="156"/>
      <c r="G6" s="56"/>
      <c r="H6" s="56"/>
      <c r="I6" s="18"/>
      <c r="J6" s="19"/>
    </row>
    <row r="7" spans="1:11" ht="26.1" customHeight="1" thickBot="1" x14ac:dyDescent="0.2">
      <c r="A7" s="142" t="s">
        <v>4</v>
      </c>
      <c r="B7" s="143" t="s">
        <v>24</v>
      </c>
      <c r="C7" s="217" t="s">
        <v>6</v>
      </c>
      <c r="D7" s="218"/>
      <c r="E7" s="144" t="s">
        <v>7</v>
      </c>
      <c r="F7" s="145" t="s">
        <v>8</v>
      </c>
      <c r="G7" s="145" t="s">
        <v>25</v>
      </c>
      <c r="H7" s="145" t="s">
        <v>26</v>
      </c>
      <c r="I7" s="145" t="s">
        <v>27</v>
      </c>
      <c r="J7" s="146" t="s">
        <v>28</v>
      </c>
      <c r="K7" s="147" t="s">
        <v>29</v>
      </c>
    </row>
    <row r="8" spans="1:11" ht="26.1" customHeight="1" x14ac:dyDescent="0.15">
      <c r="A8" s="219" t="s">
        <v>30</v>
      </c>
      <c r="B8" s="220"/>
      <c r="C8" s="220"/>
      <c r="D8" s="220"/>
      <c r="E8" s="220"/>
      <c r="F8" s="220"/>
      <c r="G8" s="220"/>
      <c r="H8" s="220"/>
      <c r="I8" s="220"/>
      <c r="J8" s="220"/>
      <c r="K8" s="221"/>
    </row>
    <row r="9" spans="1:11" ht="26.1" customHeight="1" x14ac:dyDescent="0.15">
      <c r="A9" s="211">
        <v>1</v>
      </c>
      <c r="B9" s="213" t="s">
        <v>31</v>
      </c>
      <c r="C9" s="159" t="s">
        <v>32</v>
      </c>
      <c r="D9" s="160"/>
      <c r="E9" s="80">
        <v>1000</v>
      </c>
      <c r="F9" s="108" t="s">
        <v>33</v>
      </c>
      <c r="G9" s="82">
        <v>1</v>
      </c>
      <c r="H9" s="82">
        <v>2</v>
      </c>
      <c r="I9" s="82">
        <v>1</v>
      </c>
      <c r="J9" s="82">
        <f>E9*G9*H9*I9</f>
        <v>2000</v>
      </c>
      <c r="K9" s="201">
        <f>SUM(J9:J10)</f>
        <v>4000</v>
      </c>
    </row>
    <row r="10" spans="1:11" ht="26.1" customHeight="1" thickBot="1" x14ac:dyDescent="0.2">
      <c r="A10" s="212"/>
      <c r="B10" s="214"/>
      <c r="C10" s="222" t="s">
        <v>144</v>
      </c>
      <c r="D10" s="223"/>
      <c r="E10" s="67">
        <v>1000</v>
      </c>
      <c r="F10" s="68" t="s">
        <v>33</v>
      </c>
      <c r="G10" s="69">
        <v>1</v>
      </c>
      <c r="H10" s="69">
        <v>2</v>
      </c>
      <c r="I10" s="69">
        <v>1</v>
      </c>
      <c r="J10" s="69">
        <f>E10*G10*H10*I10</f>
        <v>2000</v>
      </c>
      <c r="K10" s="190"/>
    </row>
    <row r="11" spans="1:11" ht="26.1" customHeight="1" x14ac:dyDescent="0.15">
      <c r="A11" s="198" t="s">
        <v>35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spans="1:11" ht="26.1" customHeight="1" x14ac:dyDescent="0.15">
      <c r="A12" s="211">
        <v>1</v>
      </c>
      <c r="B12" s="213" t="s">
        <v>36</v>
      </c>
      <c r="C12" s="195" t="s">
        <v>37</v>
      </c>
      <c r="D12" s="196"/>
      <c r="E12" s="80">
        <v>600</v>
      </c>
      <c r="F12" s="108" t="s">
        <v>33</v>
      </c>
      <c r="G12" s="82">
        <v>1</v>
      </c>
      <c r="H12" s="82">
        <v>2</v>
      </c>
      <c r="I12" s="82">
        <v>1</v>
      </c>
      <c r="J12" s="82">
        <f>E12*G12*H12*I12</f>
        <v>1200</v>
      </c>
      <c r="K12" s="201">
        <f>SUM(J12:J13)</f>
        <v>1800</v>
      </c>
    </row>
    <row r="13" spans="1:11" ht="26.1" customHeight="1" thickBot="1" x14ac:dyDescent="0.2">
      <c r="A13" s="212"/>
      <c r="B13" s="214"/>
      <c r="C13" s="215" t="s">
        <v>145</v>
      </c>
      <c r="D13" s="216"/>
      <c r="E13" s="67">
        <v>600</v>
      </c>
      <c r="F13" s="68" t="s">
        <v>33</v>
      </c>
      <c r="G13" s="69">
        <v>1</v>
      </c>
      <c r="H13" s="69">
        <v>1</v>
      </c>
      <c r="I13" s="69">
        <v>1</v>
      </c>
      <c r="J13" s="69">
        <f>E13*G13*H13*I13</f>
        <v>600</v>
      </c>
      <c r="K13" s="190"/>
    </row>
    <row r="14" spans="1:11" ht="26.1" customHeight="1" x14ac:dyDescent="0.15">
      <c r="A14" s="198" t="s">
        <v>39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26.1" customHeight="1" thickBot="1" x14ac:dyDescent="0.2">
      <c r="A15" s="105">
        <v>1</v>
      </c>
      <c r="B15" s="103" t="s">
        <v>40</v>
      </c>
      <c r="C15" s="195" t="s">
        <v>112</v>
      </c>
      <c r="D15" s="196"/>
      <c r="E15" s="80">
        <v>300</v>
      </c>
      <c r="F15" s="108" t="s">
        <v>33</v>
      </c>
      <c r="G15" s="82">
        <v>1</v>
      </c>
      <c r="H15" s="82">
        <v>1</v>
      </c>
      <c r="I15" s="82">
        <v>2</v>
      </c>
      <c r="J15" s="82">
        <f>E15*G15*H15*I15</f>
        <v>600</v>
      </c>
      <c r="K15" s="72">
        <f>SUM(J15:J15)</f>
        <v>600</v>
      </c>
    </row>
    <row r="16" spans="1:11" ht="26.1" customHeight="1" x14ac:dyDescent="0.15">
      <c r="A16" s="182" t="s">
        <v>41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spans="1:11" s="15" customFormat="1" ht="26.1" customHeight="1" x14ac:dyDescent="0.15">
      <c r="A17" s="185">
        <v>1</v>
      </c>
      <c r="B17" s="173" t="s">
        <v>42</v>
      </c>
      <c r="C17" s="195" t="s">
        <v>43</v>
      </c>
      <c r="D17" s="196"/>
      <c r="E17" s="80">
        <v>300</v>
      </c>
      <c r="F17" s="108" t="s">
        <v>44</v>
      </c>
      <c r="G17" s="82">
        <v>1</v>
      </c>
      <c r="H17" s="82">
        <v>1</v>
      </c>
      <c r="I17" s="82">
        <v>3</v>
      </c>
      <c r="J17" s="82">
        <f>E17*G17*H17*I17</f>
        <v>900</v>
      </c>
      <c r="K17" s="203">
        <f>SUM(J17:J21)</f>
        <v>4200</v>
      </c>
    </row>
    <row r="18" spans="1:11" s="15" customFormat="1" ht="26.1" customHeight="1" x14ac:dyDescent="0.15">
      <c r="A18" s="185"/>
      <c r="B18" s="173"/>
      <c r="C18" s="207" t="s">
        <v>45</v>
      </c>
      <c r="D18" s="208"/>
      <c r="E18" s="64"/>
      <c r="F18" s="65"/>
      <c r="G18" s="66"/>
      <c r="H18" s="66"/>
      <c r="I18" s="66"/>
      <c r="J18" s="66"/>
      <c r="K18" s="203"/>
    </row>
    <row r="19" spans="1:11" s="15" customFormat="1" ht="26.1" customHeight="1" x14ac:dyDescent="0.15">
      <c r="A19" s="185"/>
      <c r="B19" s="173"/>
      <c r="C19" s="193" t="s">
        <v>46</v>
      </c>
      <c r="D19" s="194"/>
      <c r="E19" s="64">
        <v>300</v>
      </c>
      <c r="F19" s="65" t="s">
        <v>44</v>
      </c>
      <c r="G19" s="66">
        <v>1</v>
      </c>
      <c r="H19" s="66">
        <v>1</v>
      </c>
      <c r="I19" s="66">
        <v>3</v>
      </c>
      <c r="J19" s="66">
        <f>E19*G19*H19*I19</f>
        <v>900</v>
      </c>
      <c r="K19" s="206"/>
    </row>
    <row r="20" spans="1:11" ht="26.1" customHeight="1" x14ac:dyDescent="0.15">
      <c r="A20" s="209">
        <v>2</v>
      </c>
      <c r="B20" s="172" t="s">
        <v>47</v>
      </c>
      <c r="C20" s="161" t="s">
        <v>48</v>
      </c>
      <c r="D20" s="162"/>
      <c r="E20" s="64">
        <v>600</v>
      </c>
      <c r="F20" s="65" t="s">
        <v>49</v>
      </c>
      <c r="G20" s="66">
        <v>1</v>
      </c>
      <c r="H20" s="66">
        <v>1</v>
      </c>
      <c r="I20" s="66">
        <v>2</v>
      </c>
      <c r="J20" s="73">
        <f>E20*G20*H20*I20</f>
        <v>1200</v>
      </c>
      <c r="K20" s="206"/>
    </row>
    <row r="21" spans="1:11" ht="26.1" customHeight="1" thickBot="1" x14ac:dyDescent="0.2">
      <c r="A21" s="210"/>
      <c r="B21" s="173"/>
      <c r="C21" s="161" t="s">
        <v>50</v>
      </c>
      <c r="D21" s="162"/>
      <c r="E21" s="64">
        <v>600</v>
      </c>
      <c r="F21" s="65" t="s">
        <v>49</v>
      </c>
      <c r="G21" s="66">
        <v>1</v>
      </c>
      <c r="H21" s="66">
        <v>1</v>
      </c>
      <c r="I21" s="66">
        <v>2</v>
      </c>
      <c r="J21" s="73">
        <f>E21*G21*H21*I21</f>
        <v>1200</v>
      </c>
      <c r="K21" s="206"/>
    </row>
    <row r="22" spans="1:11" ht="26.1" customHeight="1" x14ac:dyDescent="0.15">
      <c r="A22" s="182" t="s">
        <v>51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4"/>
    </row>
    <row r="23" spans="1:11" ht="26.1" customHeight="1" x14ac:dyDescent="0.15">
      <c r="A23" s="105">
        <v>1</v>
      </c>
      <c r="B23" s="106" t="s">
        <v>52</v>
      </c>
      <c r="C23" s="195" t="s">
        <v>53</v>
      </c>
      <c r="D23" s="196"/>
      <c r="E23" s="83">
        <v>25</v>
      </c>
      <c r="F23" s="110" t="s">
        <v>54</v>
      </c>
      <c r="G23" s="82">
        <v>1</v>
      </c>
      <c r="H23" s="82">
        <v>1</v>
      </c>
      <c r="I23" s="82">
        <v>4</v>
      </c>
      <c r="J23" s="82">
        <f t="shared" ref="J23:J27" si="0">E23*G23*H23*I23</f>
        <v>100</v>
      </c>
      <c r="K23" s="203">
        <f>SUM(J23:J27)</f>
        <v>448.2</v>
      </c>
    </row>
    <row r="24" spans="1:11" ht="26.1" customHeight="1" x14ac:dyDescent="0.15">
      <c r="A24" s="105">
        <v>2</v>
      </c>
      <c r="B24" s="74" t="s">
        <v>55</v>
      </c>
      <c r="C24" s="193" t="s">
        <v>137</v>
      </c>
      <c r="D24" s="194"/>
      <c r="E24" s="64"/>
      <c r="F24" s="65"/>
      <c r="G24" s="66"/>
      <c r="H24" s="66"/>
      <c r="I24" s="66"/>
      <c r="J24" s="66">
        <f t="shared" si="0"/>
        <v>0</v>
      </c>
      <c r="K24" s="203"/>
    </row>
    <row r="25" spans="1:11" ht="26.1" customHeight="1" x14ac:dyDescent="0.15">
      <c r="A25" s="105">
        <v>3</v>
      </c>
      <c r="B25" s="74" t="s">
        <v>56</v>
      </c>
      <c r="C25" s="193" t="s">
        <v>141</v>
      </c>
      <c r="D25" s="194"/>
      <c r="E25" s="64">
        <v>18</v>
      </c>
      <c r="F25" s="65" t="s">
        <v>57</v>
      </c>
      <c r="G25" s="66">
        <v>1</v>
      </c>
      <c r="H25" s="66">
        <v>1</v>
      </c>
      <c r="I25" s="66">
        <v>2</v>
      </c>
      <c r="J25" s="66">
        <f t="shared" si="0"/>
        <v>36</v>
      </c>
      <c r="K25" s="203"/>
    </row>
    <row r="26" spans="1:11" ht="26.1" customHeight="1" x14ac:dyDescent="0.15">
      <c r="A26" s="105">
        <v>4</v>
      </c>
      <c r="B26" s="74" t="s">
        <v>58</v>
      </c>
      <c r="C26" s="193" t="s">
        <v>104</v>
      </c>
      <c r="D26" s="194"/>
      <c r="E26" s="70">
        <v>25</v>
      </c>
      <c r="F26" s="71" t="s">
        <v>59</v>
      </c>
      <c r="G26" s="66">
        <v>1</v>
      </c>
      <c r="H26" s="66">
        <v>1</v>
      </c>
      <c r="I26" s="66">
        <v>1</v>
      </c>
      <c r="J26" s="66">
        <f t="shared" si="0"/>
        <v>25</v>
      </c>
      <c r="K26" s="203"/>
    </row>
    <row r="27" spans="1:11" s="15" customFormat="1" ht="26.1" customHeight="1" thickBot="1" x14ac:dyDescent="0.2">
      <c r="A27" s="75">
        <v>5</v>
      </c>
      <c r="B27" s="131" t="s">
        <v>60</v>
      </c>
      <c r="C27" s="205" t="s">
        <v>149</v>
      </c>
      <c r="D27" s="205"/>
      <c r="E27" s="67">
        <v>359</v>
      </c>
      <c r="F27" s="68" t="s">
        <v>61</v>
      </c>
      <c r="G27" s="69">
        <v>1</v>
      </c>
      <c r="H27" s="69">
        <v>1</v>
      </c>
      <c r="I27" s="132">
        <v>0.8</v>
      </c>
      <c r="J27" s="69">
        <f t="shared" si="0"/>
        <v>287.2</v>
      </c>
      <c r="K27" s="204"/>
    </row>
    <row r="28" spans="1:11" ht="26.1" customHeight="1" x14ac:dyDescent="0.15">
      <c r="A28" s="198" t="s">
        <v>62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ht="26.1" customHeight="1" x14ac:dyDescent="0.15">
      <c r="A29" s="126">
        <v>1</v>
      </c>
      <c r="B29" s="127" t="s">
        <v>63</v>
      </c>
      <c r="C29" s="195" t="s">
        <v>113</v>
      </c>
      <c r="D29" s="196"/>
      <c r="E29" s="80">
        <v>138</v>
      </c>
      <c r="F29" s="108" t="s">
        <v>64</v>
      </c>
      <c r="G29" s="82">
        <v>1</v>
      </c>
      <c r="H29" s="82">
        <v>1</v>
      </c>
      <c r="I29" s="82">
        <v>4</v>
      </c>
      <c r="J29" s="82">
        <f>E29*G29*H29*I29</f>
        <v>552</v>
      </c>
      <c r="K29" s="201">
        <f>SUM(J29:J35)</f>
        <v>880.3599999999999</v>
      </c>
    </row>
    <row r="30" spans="1:11" s="15" customFormat="1" ht="26.1" customHeight="1" x14ac:dyDescent="0.15">
      <c r="A30" s="97">
        <v>2</v>
      </c>
      <c r="B30" s="74" t="s">
        <v>65</v>
      </c>
      <c r="C30" s="193" t="s">
        <v>150</v>
      </c>
      <c r="D30" s="194"/>
      <c r="E30" s="98">
        <v>10.9</v>
      </c>
      <c r="F30" s="71" t="s">
        <v>66</v>
      </c>
      <c r="G30" s="99">
        <v>1</v>
      </c>
      <c r="H30" s="66">
        <v>1</v>
      </c>
      <c r="I30" s="99">
        <v>2</v>
      </c>
      <c r="J30" s="66">
        <f t="shared" ref="J30:J35" si="1">E30*G30*H30*I30</f>
        <v>21.8</v>
      </c>
      <c r="K30" s="189"/>
    </row>
    <row r="31" spans="1:11" s="15" customFormat="1" ht="26.1" customHeight="1" x14ac:dyDescent="0.15">
      <c r="A31" s="130">
        <v>3</v>
      </c>
      <c r="B31" s="74" t="s">
        <v>67</v>
      </c>
      <c r="C31" s="193" t="s">
        <v>114</v>
      </c>
      <c r="D31" s="194"/>
      <c r="E31" s="70">
        <v>106</v>
      </c>
      <c r="F31" s="71" t="s">
        <v>68</v>
      </c>
      <c r="G31" s="99">
        <v>1</v>
      </c>
      <c r="H31" s="66">
        <v>1</v>
      </c>
      <c r="I31" s="99">
        <v>1</v>
      </c>
      <c r="J31" s="66">
        <f t="shared" si="1"/>
        <v>106</v>
      </c>
      <c r="K31" s="189"/>
    </row>
    <row r="32" spans="1:11" s="15" customFormat="1" ht="26.1" customHeight="1" x14ac:dyDescent="0.15">
      <c r="A32" s="97">
        <v>4</v>
      </c>
      <c r="B32" s="74" t="s">
        <v>69</v>
      </c>
      <c r="C32" s="193" t="s">
        <v>115</v>
      </c>
      <c r="D32" s="194"/>
      <c r="E32" s="98">
        <v>11.5</v>
      </c>
      <c r="F32" s="71" t="s">
        <v>59</v>
      </c>
      <c r="G32" s="99">
        <v>1</v>
      </c>
      <c r="H32" s="66">
        <v>1</v>
      </c>
      <c r="I32" s="99">
        <v>6</v>
      </c>
      <c r="J32" s="66">
        <f t="shared" si="1"/>
        <v>69</v>
      </c>
      <c r="K32" s="189"/>
    </row>
    <row r="33" spans="1:13" s="15" customFormat="1" ht="26.1" customHeight="1" x14ac:dyDescent="0.15">
      <c r="A33" s="130">
        <v>5</v>
      </c>
      <c r="B33" s="74" t="s">
        <v>116</v>
      </c>
      <c r="C33" s="128" t="s">
        <v>136</v>
      </c>
      <c r="D33" s="129"/>
      <c r="E33" s="98">
        <v>14.8</v>
      </c>
      <c r="F33" s="71" t="s">
        <v>66</v>
      </c>
      <c r="G33" s="99">
        <v>1</v>
      </c>
      <c r="H33" s="66">
        <v>1</v>
      </c>
      <c r="I33" s="99">
        <v>1.2</v>
      </c>
      <c r="J33" s="66">
        <f t="shared" si="1"/>
        <v>17.760000000000002</v>
      </c>
      <c r="K33" s="189"/>
    </row>
    <row r="34" spans="1:13" s="15" customFormat="1" ht="26.1" customHeight="1" x14ac:dyDescent="0.15">
      <c r="A34" s="97">
        <v>6</v>
      </c>
      <c r="B34" s="74" t="s">
        <v>70</v>
      </c>
      <c r="C34" s="193" t="s">
        <v>151</v>
      </c>
      <c r="D34" s="194"/>
      <c r="E34" s="70">
        <v>27</v>
      </c>
      <c r="F34" s="71" t="s">
        <v>71</v>
      </c>
      <c r="G34" s="99">
        <v>1</v>
      </c>
      <c r="H34" s="66">
        <v>1</v>
      </c>
      <c r="I34" s="99">
        <v>2</v>
      </c>
      <c r="J34" s="66">
        <f t="shared" si="1"/>
        <v>54</v>
      </c>
      <c r="K34" s="189"/>
    </row>
    <row r="35" spans="1:13" s="15" customFormat="1" ht="26.1" customHeight="1" thickBot="1" x14ac:dyDescent="0.2">
      <c r="A35" s="97">
        <v>7</v>
      </c>
      <c r="B35" s="74" t="s">
        <v>72</v>
      </c>
      <c r="C35" s="193" t="s">
        <v>152</v>
      </c>
      <c r="D35" s="194"/>
      <c r="E35" s="100">
        <v>29.9</v>
      </c>
      <c r="F35" s="65" t="s">
        <v>71</v>
      </c>
      <c r="G35" s="66">
        <v>1</v>
      </c>
      <c r="H35" s="66">
        <v>1</v>
      </c>
      <c r="I35" s="66">
        <v>2</v>
      </c>
      <c r="J35" s="66">
        <f t="shared" si="1"/>
        <v>59.8</v>
      </c>
      <c r="K35" s="202"/>
    </row>
    <row r="36" spans="1:13" s="76" customFormat="1" ht="26.1" customHeight="1" x14ac:dyDescent="0.15">
      <c r="A36" s="182" t="s">
        <v>73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3" s="76" customFormat="1" ht="30.75" customHeight="1" x14ac:dyDescent="0.15">
      <c r="A37" s="185">
        <v>1</v>
      </c>
      <c r="B37" s="173" t="s">
        <v>74</v>
      </c>
      <c r="C37" s="187" t="s">
        <v>75</v>
      </c>
      <c r="D37" s="188"/>
      <c r="E37" s="80">
        <v>700</v>
      </c>
      <c r="F37" s="81" t="s">
        <v>33</v>
      </c>
      <c r="G37" s="82">
        <v>1</v>
      </c>
      <c r="H37" s="118">
        <v>1.5</v>
      </c>
      <c r="I37" s="82">
        <v>1</v>
      </c>
      <c r="J37" s="78">
        <f>E37*H37*I37</f>
        <v>1050</v>
      </c>
      <c r="K37" s="189">
        <f>SUM(J37:J47)</f>
        <v>1650</v>
      </c>
    </row>
    <row r="38" spans="1:13" s="76" customFormat="1" ht="26.1" customHeight="1" x14ac:dyDescent="0.15">
      <c r="A38" s="186"/>
      <c r="B38" s="174"/>
      <c r="C38" s="191" t="s">
        <v>97</v>
      </c>
      <c r="D38" s="192"/>
      <c r="E38" s="64">
        <v>200</v>
      </c>
      <c r="F38" s="77" t="s">
        <v>49</v>
      </c>
      <c r="G38" s="66">
        <v>1</v>
      </c>
      <c r="H38" s="66">
        <v>1</v>
      </c>
      <c r="I38" s="66">
        <v>1</v>
      </c>
      <c r="J38" s="78">
        <f>E38*H38*I38</f>
        <v>200</v>
      </c>
      <c r="K38" s="189"/>
    </row>
    <row r="39" spans="1:13" s="76" customFormat="1" ht="26.1" customHeight="1" x14ac:dyDescent="0.15">
      <c r="A39" s="105">
        <v>2</v>
      </c>
      <c r="B39" s="79" t="s">
        <v>76</v>
      </c>
      <c r="C39" s="193" t="s">
        <v>98</v>
      </c>
      <c r="D39" s="194"/>
      <c r="E39" s="80">
        <v>400</v>
      </c>
      <c r="F39" s="81" t="s">
        <v>49</v>
      </c>
      <c r="G39" s="82">
        <v>1</v>
      </c>
      <c r="H39" s="66">
        <v>1</v>
      </c>
      <c r="I39" s="66">
        <v>1</v>
      </c>
      <c r="J39" s="78">
        <f t="shared" ref="J39:J42" si="2">E39*H39*I39</f>
        <v>400</v>
      </c>
      <c r="K39" s="189"/>
    </row>
    <row r="40" spans="1:13" s="76" customFormat="1" ht="26.1" customHeight="1" x14ac:dyDescent="0.15">
      <c r="A40" s="105">
        <v>3</v>
      </c>
      <c r="B40" s="79" t="s">
        <v>77</v>
      </c>
      <c r="C40" s="195" t="s">
        <v>78</v>
      </c>
      <c r="D40" s="196"/>
      <c r="E40" s="83"/>
      <c r="F40" s="84"/>
      <c r="G40" s="85"/>
      <c r="H40" s="66"/>
      <c r="I40" s="66"/>
      <c r="J40" s="78">
        <f t="shared" si="2"/>
        <v>0</v>
      </c>
      <c r="K40" s="189"/>
    </row>
    <row r="41" spans="1:13" s="76" customFormat="1" ht="26.1" customHeight="1" x14ac:dyDescent="0.15">
      <c r="A41" s="105">
        <v>4</v>
      </c>
      <c r="B41" s="79" t="s">
        <v>79</v>
      </c>
      <c r="C41" s="175" t="s">
        <v>80</v>
      </c>
      <c r="D41" s="176"/>
      <c r="E41" s="64"/>
      <c r="F41" s="77"/>
      <c r="G41" s="66"/>
      <c r="H41" s="66"/>
      <c r="I41" s="66"/>
      <c r="J41" s="78">
        <f t="shared" si="2"/>
        <v>0</v>
      </c>
      <c r="K41" s="189"/>
    </row>
    <row r="42" spans="1:13" s="76" customFormat="1" ht="26.1" customHeight="1" x14ac:dyDescent="0.15">
      <c r="A42" s="105">
        <v>5</v>
      </c>
      <c r="B42" s="79" t="s">
        <v>81</v>
      </c>
      <c r="C42" s="177" t="s">
        <v>82</v>
      </c>
      <c r="D42" s="197"/>
      <c r="E42" s="64"/>
      <c r="F42" s="77"/>
      <c r="G42" s="66"/>
      <c r="H42" s="66"/>
      <c r="I42" s="66"/>
      <c r="J42" s="78">
        <f t="shared" si="2"/>
        <v>0</v>
      </c>
      <c r="K42" s="189"/>
    </row>
    <row r="43" spans="1:13" s="76" customFormat="1" ht="26.1" customHeight="1" x14ac:dyDescent="0.15">
      <c r="A43" s="105">
        <v>6</v>
      </c>
      <c r="B43" s="172" t="s">
        <v>83</v>
      </c>
      <c r="C43" s="175" t="s">
        <v>84</v>
      </c>
      <c r="D43" s="176"/>
      <c r="E43" s="64"/>
      <c r="F43" s="77"/>
      <c r="G43" s="66"/>
      <c r="H43" s="66"/>
      <c r="I43" s="66"/>
      <c r="J43" s="78">
        <v>0</v>
      </c>
      <c r="K43" s="189"/>
    </row>
    <row r="44" spans="1:13" s="76" customFormat="1" ht="26.1" customHeight="1" x14ac:dyDescent="0.15">
      <c r="A44" s="105">
        <v>7</v>
      </c>
      <c r="B44" s="173"/>
      <c r="C44" s="175" t="s">
        <v>85</v>
      </c>
      <c r="D44" s="176"/>
      <c r="E44" s="64"/>
      <c r="F44" s="77"/>
      <c r="G44" s="66"/>
      <c r="H44" s="66"/>
      <c r="I44" s="66"/>
      <c r="J44" s="78">
        <v>0</v>
      </c>
      <c r="K44" s="189"/>
    </row>
    <row r="45" spans="1:13" s="76" customFormat="1" ht="26.1" customHeight="1" x14ac:dyDescent="0.15">
      <c r="A45" s="105">
        <v>8</v>
      </c>
      <c r="B45" s="174"/>
      <c r="C45" s="177" t="s">
        <v>86</v>
      </c>
      <c r="D45" s="176"/>
      <c r="E45" s="64"/>
      <c r="F45" s="77"/>
      <c r="G45" s="66"/>
      <c r="H45" s="66"/>
      <c r="I45" s="66"/>
      <c r="J45" s="78">
        <v>0</v>
      </c>
      <c r="K45" s="189"/>
    </row>
    <row r="46" spans="1:13" s="76" customFormat="1" ht="31.5" customHeight="1" x14ac:dyDescent="0.15">
      <c r="A46" s="105">
        <v>9</v>
      </c>
      <c r="B46" s="104" t="s">
        <v>87</v>
      </c>
      <c r="C46" s="178" t="s">
        <v>88</v>
      </c>
      <c r="D46" s="179"/>
      <c r="E46" s="64"/>
      <c r="F46" s="77"/>
      <c r="G46" s="66"/>
      <c r="H46" s="66"/>
      <c r="I46" s="66"/>
      <c r="J46" s="78" t="s">
        <v>89</v>
      </c>
      <c r="K46" s="189"/>
    </row>
    <row r="47" spans="1:13" s="76" customFormat="1" ht="26.1" customHeight="1" thickBot="1" x14ac:dyDescent="0.2">
      <c r="A47" s="75">
        <v>10</v>
      </c>
      <c r="B47" s="86" t="s">
        <v>90</v>
      </c>
      <c r="C47" s="180" t="s">
        <v>153</v>
      </c>
      <c r="D47" s="181"/>
      <c r="E47" s="67"/>
      <c r="F47" s="87"/>
      <c r="G47" s="69"/>
      <c r="H47" s="69"/>
      <c r="I47" s="69"/>
      <c r="J47" s="88" t="s">
        <v>89</v>
      </c>
      <c r="K47" s="190"/>
    </row>
    <row r="48" spans="1:13" ht="26.1" customHeight="1" x14ac:dyDescent="0.15">
      <c r="A48" s="163" t="s">
        <v>91</v>
      </c>
      <c r="B48" s="164"/>
      <c r="C48" s="164"/>
      <c r="D48" s="164"/>
      <c r="E48" s="164"/>
      <c r="F48" s="164"/>
      <c r="G48" s="164"/>
      <c r="H48" s="164"/>
      <c r="I48" s="164"/>
      <c r="J48" s="165"/>
      <c r="K48" s="89">
        <f>SUM(K9:K47)</f>
        <v>13578.560000000001</v>
      </c>
      <c r="M48" s="90"/>
    </row>
    <row r="49" spans="1:11" ht="26.1" customHeight="1" x14ac:dyDescent="0.15">
      <c r="A49" s="163" t="s">
        <v>92</v>
      </c>
      <c r="B49" s="164"/>
      <c r="C49" s="164"/>
      <c r="D49" s="164"/>
      <c r="E49" s="164"/>
      <c r="F49" s="164"/>
      <c r="G49" s="164"/>
      <c r="H49" s="164"/>
      <c r="I49" s="164"/>
      <c r="J49" s="165"/>
      <c r="K49" s="89">
        <f>K48*10%</f>
        <v>1357.8560000000002</v>
      </c>
    </row>
    <row r="50" spans="1:11" ht="26.1" customHeight="1" thickBot="1" x14ac:dyDescent="0.2">
      <c r="A50" s="166" t="s">
        <v>93</v>
      </c>
      <c r="B50" s="167"/>
      <c r="C50" s="167"/>
      <c r="D50" s="167"/>
      <c r="E50" s="167"/>
      <c r="F50" s="167"/>
      <c r="G50" s="167"/>
      <c r="H50" s="167"/>
      <c r="I50" s="167"/>
      <c r="J50" s="168"/>
      <c r="K50" s="91">
        <f>(K48+K49)*3%</f>
        <v>448.09248000000002</v>
      </c>
    </row>
    <row r="51" spans="1:11" ht="26.1" customHeight="1" thickBot="1" x14ac:dyDescent="0.2">
      <c r="A51" s="169" t="s">
        <v>14</v>
      </c>
      <c r="B51" s="170"/>
      <c r="C51" s="170"/>
      <c r="D51" s="170"/>
      <c r="E51" s="170"/>
      <c r="F51" s="170"/>
      <c r="G51" s="170"/>
      <c r="H51" s="170"/>
      <c r="I51" s="170"/>
      <c r="J51" s="171"/>
      <c r="K51" s="92">
        <f>SUM(K48:K50)</f>
        <v>15384.50848</v>
      </c>
    </row>
    <row r="52" spans="1:11" ht="26.1" customHeight="1" thickTop="1" x14ac:dyDescent="0.15">
      <c r="A52" s="28" t="s">
        <v>15</v>
      </c>
      <c r="B52" s="29" t="s">
        <v>16</v>
      </c>
      <c r="C52" s="30"/>
      <c r="D52" s="30"/>
      <c r="E52" s="31"/>
      <c r="F52" s="32"/>
      <c r="G52" s="32"/>
      <c r="H52" s="32"/>
      <c r="I52" s="32"/>
      <c r="J52" s="33"/>
      <c r="K52" s="34"/>
    </row>
    <row r="53" spans="1:11" ht="26.1" customHeight="1" x14ac:dyDescent="0.15">
      <c r="A53" s="35"/>
      <c r="B53" s="29" t="s">
        <v>94</v>
      </c>
      <c r="C53" s="30"/>
      <c r="D53" s="30"/>
      <c r="E53" s="31"/>
      <c r="F53" s="32"/>
      <c r="G53" s="32"/>
      <c r="H53" s="32"/>
      <c r="I53" s="32"/>
      <c r="J53" s="33"/>
      <c r="K53" s="36"/>
    </row>
    <row r="54" spans="1:11" ht="26.1" customHeight="1" x14ac:dyDescent="0.15">
      <c r="A54" s="35"/>
      <c r="B54" s="29" t="s">
        <v>95</v>
      </c>
      <c r="C54" s="30"/>
      <c r="D54" s="30"/>
      <c r="E54" s="31"/>
      <c r="F54" s="32"/>
      <c r="G54" s="32"/>
      <c r="H54" s="32"/>
      <c r="I54" s="32"/>
      <c r="J54" s="31"/>
      <c r="K54" s="37"/>
    </row>
    <row r="55" spans="1:11" ht="26.1" customHeight="1" x14ac:dyDescent="0.15">
      <c r="A55" s="35"/>
      <c r="B55" s="29" t="s">
        <v>19</v>
      </c>
      <c r="C55" s="30"/>
      <c r="D55" s="30"/>
      <c r="E55" s="31"/>
      <c r="F55" s="32"/>
      <c r="G55" s="32"/>
      <c r="H55" s="32"/>
      <c r="I55" s="32"/>
      <c r="J55" s="31"/>
      <c r="K55" s="37"/>
    </row>
    <row r="56" spans="1:11" ht="26.1" customHeight="1" thickBot="1" x14ac:dyDescent="0.2">
      <c r="A56" s="38"/>
      <c r="B56" s="39" t="s">
        <v>96</v>
      </c>
      <c r="C56" s="40"/>
      <c r="D56" s="40"/>
      <c r="E56" s="41"/>
      <c r="F56" s="42"/>
      <c r="G56" s="42"/>
      <c r="H56" s="42"/>
      <c r="I56" s="42"/>
      <c r="J56" s="41"/>
      <c r="K56" s="43"/>
    </row>
    <row r="57" spans="1:11" ht="26.1" customHeight="1" x14ac:dyDescent="0.15">
      <c r="A57" s="44"/>
      <c r="B57" s="45"/>
      <c r="C57" s="45"/>
      <c r="D57" s="45"/>
      <c r="E57" s="46"/>
      <c r="F57" s="32"/>
      <c r="G57" s="32"/>
      <c r="H57" s="32"/>
      <c r="I57" s="32"/>
      <c r="J57" s="31"/>
      <c r="K57" s="37"/>
    </row>
    <row r="58" spans="1:11" ht="26.1" customHeight="1" x14ac:dyDescent="0.15">
      <c r="A58" s="47" t="s">
        <v>21</v>
      </c>
      <c r="B58" s="45"/>
      <c r="C58" s="45"/>
      <c r="D58" s="45"/>
      <c r="E58" s="48" t="s">
        <v>22</v>
      </c>
      <c r="F58" s="32"/>
      <c r="G58" s="32"/>
      <c r="H58" s="32"/>
      <c r="I58" s="32"/>
      <c r="J58" s="45"/>
      <c r="K58" s="49"/>
    </row>
    <row r="59" spans="1:11" ht="26.1" customHeight="1" x14ac:dyDescent="0.15">
      <c r="A59" s="28"/>
      <c r="B59" s="29"/>
      <c r="C59" s="29"/>
      <c r="D59" s="29"/>
      <c r="E59" s="50"/>
      <c r="F59" s="32"/>
      <c r="G59" s="32"/>
      <c r="H59" s="32"/>
      <c r="I59" s="32"/>
      <c r="J59" s="32"/>
      <c r="K59" s="51"/>
    </row>
    <row r="60" spans="1:11" ht="26.1" customHeight="1" thickBot="1" x14ac:dyDescent="0.2">
      <c r="A60" s="52"/>
      <c r="B60" s="39"/>
      <c r="C60" s="39"/>
      <c r="D60" s="39"/>
      <c r="E60" s="53"/>
      <c r="F60" s="42"/>
      <c r="G60" s="42"/>
      <c r="H60" s="42"/>
      <c r="I60" s="42"/>
      <c r="J60" s="42"/>
      <c r="K60" s="54"/>
    </row>
    <row r="61" spans="1:11" ht="26.1" customHeight="1" x14ac:dyDescent="0.15">
      <c r="B61" s="6"/>
      <c r="C61" s="6"/>
      <c r="D61" s="6"/>
      <c r="E61" s="56"/>
      <c r="F61" s="57"/>
      <c r="G61" s="57"/>
      <c r="H61" s="57"/>
      <c r="I61" s="57"/>
      <c r="J61" s="57"/>
      <c r="K61" s="57"/>
    </row>
    <row r="62" spans="1:11" ht="26.1" customHeight="1" x14ac:dyDescent="0.15">
      <c r="B62" s="6"/>
      <c r="C62" s="6"/>
      <c r="D62" s="6"/>
      <c r="E62" s="56"/>
      <c r="F62" s="57"/>
      <c r="G62" s="57"/>
      <c r="H62" s="57"/>
      <c r="I62" s="57"/>
      <c r="J62" s="57"/>
      <c r="K62" s="57"/>
    </row>
    <row r="63" spans="1:11" ht="26.1" customHeight="1" x14ac:dyDescent="0.15">
      <c r="B63" s="6"/>
      <c r="C63" s="6"/>
      <c r="D63" s="6"/>
      <c r="E63" s="56"/>
      <c r="F63" s="57"/>
      <c r="G63" s="57"/>
      <c r="H63" s="57"/>
      <c r="I63" s="57"/>
      <c r="J63" s="57"/>
      <c r="K63" s="57"/>
    </row>
    <row r="64" spans="1:11" ht="26.1" customHeight="1" x14ac:dyDescent="0.15">
      <c r="B64" s="6"/>
      <c r="C64" s="6"/>
      <c r="D64" s="6"/>
      <c r="E64" s="56"/>
      <c r="F64" s="57"/>
      <c r="G64" s="57"/>
      <c r="H64" s="57"/>
      <c r="I64" s="57"/>
      <c r="J64" s="57"/>
      <c r="K64" s="57"/>
    </row>
    <row r="65" spans="1:11" ht="26.1" customHeight="1" x14ac:dyDescent="0.15">
      <c r="B65" s="6"/>
      <c r="C65" s="6"/>
      <c r="D65" s="6"/>
      <c r="E65" s="56"/>
      <c r="F65" s="57"/>
      <c r="G65" s="57"/>
      <c r="H65" s="57"/>
      <c r="I65" s="57"/>
      <c r="J65" s="57"/>
      <c r="K65" s="57"/>
    </row>
    <row r="66" spans="1:11" ht="26.1" customHeight="1" x14ac:dyDescent="0.15">
      <c r="B66" s="6"/>
      <c r="C66" s="6"/>
      <c r="D66" s="6"/>
      <c r="E66" s="56"/>
      <c r="F66" s="57"/>
      <c r="G66" s="57"/>
      <c r="H66" s="57"/>
      <c r="I66" s="57"/>
      <c r="J66" s="57"/>
      <c r="K66" s="57"/>
    </row>
    <row r="67" spans="1:11" ht="26.1" customHeight="1" x14ac:dyDescent="0.15">
      <c r="B67" s="6"/>
      <c r="C67" s="6"/>
      <c r="D67" s="6"/>
      <c r="E67" s="56"/>
      <c r="F67" s="57"/>
      <c r="G67" s="57"/>
      <c r="H67" s="57"/>
      <c r="I67" s="57"/>
      <c r="J67" s="57"/>
      <c r="K67" s="57"/>
    </row>
    <row r="68" spans="1:11" ht="26.1" customHeight="1" x14ac:dyDescent="0.15">
      <c r="B68" s="6"/>
      <c r="C68" s="6"/>
      <c r="D68" s="6"/>
      <c r="E68" s="56"/>
      <c r="F68" s="57"/>
      <c r="G68" s="57"/>
      <c r="H68" s="57"/>
      <c r="I68" s="57"/>
      <c r="J68" s="57"/>
      <c r="K68" s="57"/>
    </row>
    <row r="69" spans="1:11" ht="26.1" customHeight="1" x14ac:dyDescent="0.15">
      <c r="B69" s="6"/>
      <c r="C69" s="6"/>
      <c r="D69" s="6"/>
      <c r="E69" s="56"/>
      <c r="F69" s="57"/>
      <c r="G69" s="57"/>
      <c r="H69" s="57"/>
      <c r="I69" s="57"/>
      <c r="J69" s="57"/>
      <c r="K69" s="57"/>
    </row>
    <row r="70" spans="1:11" ht="26.1" customHeight="1" x14ac:dyDescent="0.15">
      <c r="B70" s="6"/>
      <c r="C70" s="6"/>
      <c r="D70" s="6"/>
      <c r="E70" s="56"/>
      <c r="F70" s="57"/>
      <c r="G70" s="57"/>
      <c r="H70" s="57"/>
      <c r="I70" s="57"/>
      <c r="J70" s="57"/>
      <c r="K70" s="57"/>
    </row>
    <row r="71" spans="1:11" ht="26.1" customHeight="1" x14ac:dyDescent="0.15">
      <c r="B71" s="6"/>
      <c r="C71" s="6"/>
      <c r="D71" s="6"/>
      <c r="E71" s="56"/>
      <c r="F71" s="57"/>
      <c r="G71" s="57"/>
      <c r="H71" s="57"/>
      <c r="I71" s="57"/>
      <c r="J71" s="57"/>
      <c r="K71" s="57"/>
    </row>
    <row r="72" spans="1:11" ht="26.1" customHeight="1" x14ac:dyDescent="0.15">
      <c r="A72" s="1"/>
      <c r="B72" s="6"/>
      <c r="C72" s="6"/>
      <c r="D72" s="6"/>
      <c r="E72" s="56"/>
      <c r="F72" s="57"/>
      <c r="G72" s="57"/>
      <c r="H72" s="57"/>
      <c r="I72" s="57"/>
      <c r="J72" s="57"/>
      <c r="K72" s="57"/>
    </row>
    <row r="73" spans="1:11" ht="26.1" customHeight="1" x14ac:dyDescent="0.15">
      <c r="A73" s="1"/>
      <c r="B73" s="6"/>
      <c r="C73" s="6"/>
      <c r="D73" s="6"/>
      <c r="E73" s="56"/>
      <c r="F73" s="57"/>
      <c r="G73" s="57"/>
      <c r="H73" s="57"/>
      <c r="I73" s="57"/>
      <c r="J73" s="57"/>
      <c r="K73" s="57"/>
    </row>
    <row r="74" spans="1:11" ht="26.1" customHeight="1" x14ac:dyDescent="0.15">
      <c r="A74" s="1"/>
      <c r="B74" s="6"/>
      <c r="C74" s="6"/>
      <c r="D74" s="6"/>
      <c r="E74" s="56"/>
      <c r="F74" s="57"/>
      <c r="G74" s="57"/>
      <c r="H74" s="57"/>
      <c r="I74" s="57"/>
      <c r="J74" s="57"/>
      <c r="K74" s="57"/>
    </row>
    <row r="75" spans="1:11" ht="26.1" customHeight="1" x14ac:dyDescent="0.15">
      <c r="A75" s="1"/>
      <c r="B75" s="6"/>
      <c r="C75" s="6"/>
      <c r="D75" s="6"/>
      <c r="E75" s="56"/>
      <c r="F75" s="57"/>
      <c r="G75" s="57"/>
      <c r="H75" s="57"/>
      <c r="I75" s="57"/>
      <c r="J75" s="57"/>
      <c r="K75" s="57"/>
    </row>
    <row r="76" spans="1:11" ht="26.1" customHeight="1" x14ac:dyDescent="0.15">
      <c r="A76" s="1"/>
      <c r="B76" s="6"/>
      <c r="C76" s="6"/>
      <c r="D76" s="6"/>
      <c r="E76" s="56"/>
      <c r="F76" s="57"/>
      <c r="G76" s="57"/>
      <c r="H76" s="57"/>
      <c r="I76" s="57"/>
      <c r="J76" s="57"/>
      <c r="K76" s="57"/>
    </row>
    <row r="77" spans="1:11" ht="26.1" customHeight="1" x14ac:dyDescent="0.15">
      <c r="A77" s="1"/>
      <c r="B77" s="6"/>
      <c r="C77" s="6"/>
      <c r="D77" s="6"/>
      <c r="E77" s="56"/>
      <c r="F77" s="57"/>
      <c r="G77" s="57"/>
      <c r="H77" s="57"/>
      <c r="I77" s="57"/>
      <c r="J77" s="57"/>
      <c r="K77" s="57"/>
    </row>
    <row r="78" spans="1:11" ht="26.1" customHeight="1" x14ac:dyDescent="0.15">
      <c r="A78" s="1"/>
      <c r="B78" s="6"/>
      <c r="C78" s="6"/>
      <c r="D78" s="6"/>
      <c r="E78" s="56"/>
      <c r="F78" s="57"/>
      <c r="G78" s="57"/>
      <c r="H78" s="57"/>
      <c r="I78" s="57"/>
      <c r="J78" s="57"/>
      <c r="K78" s="57"/>
    </row>
    <row r="79" spans="1:11" ht="26.1" customHeight="1" x14ac:dyDescent="0.15">
      <c r="A79" s="1"/>
      <c r="B79" s="6"/>
      <c r="C79" s="6"/>
      <c r="D79" s="6"/>
      <c r="E79" s="56"/>
      <c r="F79" s="57"/>
      <c r="G79" s="57"/>
      <c r="H79" s="57"/>
      <c r="I79" s="57"/>
      <c r="J79" s="57"/>
      <c r="K79" s="57"/>
    </row>
    <row r="80" spans="1:11" ht="26.1" customHeight="1" x14ac:dyDescent="0.15">
      <c r="A80" s="1"/>
      <c r="B80" s="6"/>
      <c r="C80" s="6"/>
      <c r="D80" s="6"/>
      <c r="E80" s="56"/>
      <c r="F80" s="57"/>
      <c r="G80" s="57"/>
      <c r="H80" s="57"/>
      <c r="I80" s="57"/>
      <c r="J80" s="57"/>
      <c r="K80" s="57"/>
    </row>
    <row r="81" spans="1:11" ht="26.1" customHeight="1" x14ac:dyDescent="0.15">
      <c r="A81" s="1"/>
      <c r="B81" s="6"/>
      <c r="C81" s="6"/>
      <c r="D81" s="6"/>
      <c r="E81" s="56"/>
      <c r="F81" s="57"/>
      <c r="G81" s="57"/>
      <c r="H81" s="57"/>
      <c r="I81" s="57"/>
      <c r="J81" s="57"/>
      <c r="K81" s="57"/>
    </row>
    <row r="82" spans="1:11" ht="26.1" customHeight="1" x14ac:dyDescent="0.15">
      <c r="A82" s="1"/>
      <c r="B82" s="6"/>
      <c r="C82" s="6"/>
      <c r="D82" s="6"/>
      <c r="E82" s="56"/>
      <c r="F82" s="57"/>
      <c r="G82" s="57"/>
      <c r="H82" s="57"/>
      <c r="I82" s="57"/>
      <c r="J82" s="57"/>
      <c r="K82" s="57"/>
    </row>
    <row r="83" spans="1:11" ht="26.1" customHeight="1" x14ac:dyDescent="0.15">
      <c r="A83" s="1"/>
      <c r="B83" s="6"/>
      <c r="C83" s="6"/>
      <c r="D83" s="6"/>
      <c r="E83" s="56"/>
      <c r="F83" s="57"/>
      <c r="G83" s="57"/>
      <c r="H83" s="57"/>
      <c r="I83" s="57"/>
      <c r="J83" s="57"/>
      <c r="K83" s="57"/>
    </row>
    <row r="84" spans="1:11" ht="26.1" customHeight="1" x14ac:dyDescent="0.15">
      <c r="A84" s="1"/>
      <c r="B84" s="6"/>
      <c r="C84" s="6"/>
      <c r="D84" s="6"/>
      <c r="E84" s="56"/>
      <c r="F84" s="57"/>
      <c r="G84" s="57"/>
      <c r="H84" s="57"/>
      <c r="I84" s="57"/>
      <c r="J84" s="57"/>
      <c r="K84" s="57"/>
    </row>
    <row r="85" spans="1:11" ht="26.1" customHeight="1" x14ac:dyDescent="0.15">
      <c r="A85" s="1"/>
      <c r="B85" s="6"/>
      <c r="C85" s="6"/>
      <c r="D85" s="6"/>
      <c r="E85" s="56"/>
      <c r="F85" s="57"/>
      <c r="G85" s="57"/>
      <c r="H85" s="57"/>
      <c r="I85" s="57"/>
      <c r="J85" s="57"/>
      <c r="K85" s="57"/>
    </row>
    <row r="86" spans="1:11" ht="26.1" customHeight="1" x14ac:dyDescent="0.15">
      <c r="A86" s="1"/>
      <c r="B86" s="6"/>
      <c r="C86" s="6"/>
      <c r="D86" s="6"/>
      <c r="E86" s="56"/>
      <c r="F86" s="57"/>
      <c r="G86" s="57"/>
      <c r="H86" s="57"/>
      <c r="I86" s="57"/>
      <c r="J86" s="57"/>
      <c r="K86" s="57"/>
    </row>
    <row r="87" spans="1:11" ht="26.1" customHeight="1" x14ac:dyDescent="0.15">
      <c r="A87" s="1"/>
      <c r="B87" s="6"/>
      <c r="C87" s="6"/>
      <c r="D87" s="6"/>
      <c r="E87" s="56"/>
      <c r="F87" s="57"/>
      <c r="G87" s="57"/>
      <c r="H87" s="57"/>
      <c r="I87" s="57"/>
      <c r="J87" s="57"/>
      <c r="K87" s="57"/>
    </row>
    <row r="88" spans="1:11" ht="26.1" customHeight="1" x14ac:dyDescent="0.15">
      <c r="A88" s="1"/>
      <c r="B88" s="6"/>
      <c r="C88" s="6"/>
      <c r="D88" s="6"/>
      <c r="E88" s="56"/>
      <c r="F88" s="57"/>
      <c r="G88" s="57"/>
      <c r="H88" s="57"/>
      <c r="I88" s="57"/>
      <c r="J88" s="57"/>
      <c r="K88" s="57"/>
    </row>
    <row r="89" spans="1:11" ht="26.1" customHeight="1" x14ac:dyDescent="0.15">
      <c r="A89" s="1"/>
      <c r="B89" s="6"/>
      <c r="C89" s="6"/>
      <c r="D89" s="6"/>
      <c r="E89" s="56"/>
      <c r="F89" s="57"/>
      <c r="G89" s="57"/>
      <c r="H89" s="57"/>
      <c r="I89" s="57"/>
      <c r="J89" s="57"/>
      <c r="K89" s="57"/>
    </row>
    <row r="90" spans="1:11" ht="26.1" customHeight="1" x14ac:dyDescent="0.15">
      <c r="A90" s="1"/>
      <c r="B90" s="6"/>
      <c r="C90" s="6"/>
      <c r="D90" s="6"/>
      <c r="E90" s="56"/>
      <c r="F90" s="57"/>
      <c r="G90" s="57"/>
      <c r="H90" s="57"/>
      <c r="I90" s="57"/>
      <c r="J90" s="57"/>
      <c r="K90" s="57"/>
    </row>
    <row r="91" spans="1:11" ht="26.1" customHeight="1" x14ac:dyDescent="0.15">
      <c r="A91" s="1"/>
      <c r="B91" s="6"/>
      <c r="C91" s="6"/>
      <c r="D91" s="6"/>
      <c r="E91" s="56"/>
      <c r="F91" s="57"/>
      <c r="G91" s="57"/>
      <c r="H91" s="57"/>
      <c r="I91" s="57"/>
      <c r="J91" s="57"/>
      <c r="K91" s="57"/>
    </row>
    <row r="92" spans="1:11" ht="26.1" customHeight="1" x14ac:dyDescent="0.15">
      <c r="A92" s="1"/>
      <c r="B92" s="6"/>
      <c r="C92" s="6"/>
      <c r="D92" s="6"/>
      <c r="E92" s="56"/>
      <c r="F92" s="57"/>
      <c r="G92" s="57"/>
      <c r="H92" s="57"/>
      <c r="I92" s="57"/>
      <c r="J92" s="57"/>
      <c r="K92" s="57"/>
    </row>
    <row r="93" spans="1:11" ht="26.1" customHeight="1" x14ac:dyDescent="0.15">
      <c r="A93" s="1"/>
      <c r="B93" s="6"/>
      <c r="C93" s="6"/>
      <c r="D93" s="6"/>
      <c r="E93" s="56"/>
      <c r="F93" s="57"/>
      <c r="G93" s="57"/>
      <c r="H93" s="57"/>
      <c r="I93" s="57"/>
      <c r="J93" s="57"/>
      <c r="K93" s="57"/>
    </row>
    <row r="94" spans="1:11" ht="26.1" customHeight="1" x14ac:dyDescent="0.15">
      <c r="A94" s="1"/>
      <c r="B94" s="6"/>
      <c r="C94" s="6"/>
      <c r="D94" s="6"/>
      <c r="E94" s="56"/>
      <c r="F94" s="57"/>
      <c r="G94" s="57"/>
      <c r="H94" s="57"/>
      <c r="I94" s="57"/>
      <c r="J94" s="57"/>
      <c r="K94" s="57"/>
    </row>
    <row r="95" spans="1:11" ht="26.1" customHeight="1" x14ac:dyDescent="0.15">
      <c r="A95" s="1"/>
      <c r="B95" s="6"/>
      <c r="C95" s="6"/>
      <c r="D95" s="6"/>
      <c r="E95" s="56"/>
      <c r="F95" s="57"/>
      <c r="G95" s="57"/>
      <c r="H95" s="57"/>
      <c r="I95" s="57"/>
      <c r="J95" s="57"/>
      <c r="K95" s="57"/>
    </row>
    <row r="96" spans="1:11" ht="26.1" customHeight="1" x14ac:dyDescent="0.15">
      <c r="A96" s="1"/>
      <c r="B96" s="6"/>
      <c r="C96" s="6"/>
      <c r="D96" s="6"/>
      <c r="E96" s="56"/>
      <c r="F96" s="57"/>
      <c r="G96" s="57"/>
      <c r="H96" s="57"/>
      <c r="I96" s="57"/>
      <c r="J96" s="57"/>
      <c r="K96" s="57"/>
    </row>
  </sheetData>
  <mergeCells count="63">
    <mergeCell ref="A48:J48"/>
    <mergeCell ref="A49:J49"/>
    <mergeCell ref="A50:J50"/>
    <mergeCell ref="A51:J51"/>
    <mergeCell ref="B43:B45"/>
    <mergeCell ref="C43:D43"/>
    <mergeCell ref="C44:D44"/>
    <mergeCell ref="C45:D45"/>
    <mergeCell ref="C46:D46"/>
    <mergeCell ref="C47:D47"/>
    <mergeCell ref="A36:K36"/>
    <mergeCell ref="A37:A38"/>
    <mergeCell ref="B37:B38"/>
    <mergeCell ref="C37:D37"/>
    <mergeCell ref="K37:K47"/>
    <mergeCell ref="C38:D38"/>
    <mergeCell ref="C39:D39"/>
    <mergeCell ref="C40:D40"/>
    <mergeCell ref="C41:D41"/>
    <mergeCell ref="C42:D42"/>
    <mergeCell ref="A28:K28"/>
    <mergeCell ref="C29:D29"/>
    <mergeCell ref="K29:K35"/>
    <mergeCell ref="C30:D30"/>
    <mergeCell ref="C31:D31"/>
    <mergeCell ref="C32:D32"/>
    <mergeCell ref="C34:D34"/>
    <mergeCell ref="C35:D35"/>
    <mergeCell ref="A22:K22"/>
    <mergeCell ref="C23:D23"/>
    <mergeCell ref="K23:K27"/>
    <mergeCell ref="C24:D24"/>
    <mergeCell ref="C25:D25"/>
    <mergeCell ref="C26:D26"/>
    <mergeCell ref="C27:D27"/>
    <mergeCell ref="A14:K14"/>
    <mergeCell ref="C15:D15"/>
    <mergeCell ref="A16:K16"/>
    <mergeCell ref="A17:A19"/>
    <mergeCell ref="B17:B19"/>
    <mergeCell ref="C17:D17"/>
    <mergeCell ref="K17:K21"/>
    <mergeCell ref="C18:D18"/>
    <mergeCell ref="C19:D19"/>
    <mergeCell ref="A20:A21"/>
    <mergeCell ref="B20:B21"/>
    <mergeCell ref="C20:D20"/>
    <mergeCell ref="C21:D21"/>
    <mergeCell ref="A11:K11"/>
    <mergeCell ref="A12:A13"/>
    <mergeCell ref="B12:B13"/>
    <mergeCell ref="C12:D12"/>
    <mergeCell ref="K12:K13"/>
    <mergeCell ref="C13:D13"/>
    <mergeCell ref="A1:K1"/>
    <mergeCell ref="A6:F6"/>
    <mergeCell ref="C7:D7"/>
    <mergeCell ref="A8:K8"/>
    <mergeCell ref="A9:A10"/>
    <mergeCell ref="B9:B10"/>
    <mergeCell ref="C9:D9"/>
    <mergeCell ref="K9:K10"/>
    <mergeCell ref="C10:D1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73"/>
  <sheetViews>
    <sheetView zoomScale="90" zoomScaleNormal="90" workbookViewId="0">
      <selection activeCell="L27" sqref="L27"/>
    </sheetView>
  </sheetViews>
  <sheetFormatPr defaultColWidth="9" defaultRowHeight="26.1" customHeight="1" x14ac:dyDescent="0.15"/>
  <cols>
    <col min="1" max="1" width="8.375" style="55" customWidth="1"/>
    <col min="2" max="2" width="18.625" style="7" customWidth="1"/>
    <col min="3" max="3" width="46.25" style="7" customWidth="1"/>
    <col min="4" max="4" width="44.125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2" width="18.625" style="1" customWidth="1"/>
    <col min="13" max="16384" width="9" style="1"/>
  </cols>
  <sheetData>
    <row r="1" spans="1:13" ht="39.950000000000003" customHeight="1" x14ac:dyDescent="0.15">
      <c r="A1" s="155" t="s">
        <v>203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07"/>
      <c r="M1" s="107"/>
    </row>
    <row r="2" spans="1:13" ht="26.1" customHeight="1" x14ac:dyDescent="0.15">
      <c r="A2" s="2" t="s">
        <v>117</v>
      </c>
      <c r="B2" s="2"/>
      <c r="C2" s="2"/>
      <c r="D2" s="2"/>
      <c r="E2" s="2" t="s">
        <v>118</v>
      </c>
      <c r="F2" s="4"/>
      <c r="G2" s="2"/>
      <c r="H2" s="5"/>
      <c r="I2" s="11"/>
      <c r="J2" s="11"/>
      <c r="K2" s="11"/>
    </row>
    <row r="3" spans="1:13" ht="26.1" customHeight="1" x14ac:dyDescent="0.15">
      <c r="A3" s="6" t="s">
        <v>3</v>
      </c>
      <c r="B3" s="6"/>
      <c r="C3" s="6"/>
      <c r="D3" s="6"/>
      <c r="E3" s="6" t="s">
        <v>119</v>
      </c>
      <c r="F3" s="8"/>
      <c r="G3" s="6"/>
      <c r="H3" s="9"/>
    </row>
    <row r="4" spans="1:13" ht="26.1" customHeight="1" x14ac:dyDescent="0.15">
      <c r="A4" s="60" t="s">
        <v>120</v>
      </c>
      <c r="B4" s="60"/>
      <c r="C4" s="61"/>
      <c r="D4" s="61"/>
      <c r="E4" s="62"/>
      <c r="F4" s="63"/>
      <c r="G4" s="63"/>
      <c r="H4" s="62"/>
      <c r="I4" s="11"/>
      <c r="J4" s="11"/>
      <c r="K4" s="11"/>
    </row>
    <row r="5" spans="1:13" ht="26.1" customHeight="1" x14ac:dyDescent="0.15">
      <c r="A5" s="14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3" ht="26.1" customHeight="1" thickBot="1" x14ac:dyDescent="0.2">
      <c r="A6" s="156"/>
      <c r="B6" s="156"/>
      <c r="C6" s="156"/>
      <c r="D6" s="156"/>
      <c r="E6" s="156"/>
      <c r="F6" s="156"/>
      <c r="G6" s="56"/>
      <c r="H6" s="56"/>
      <c r="I6" s="18"/>
      <c r="J6" s="19"/>
    </row>
    <row r="7" spans="1:13" ht="26.1" customHeight="1" thickBot="1" x14ac:dyDescent="0.2">
      <c r="A7" s="142" t="s">
        <v>4</v>
      </c>
      <c r="B7" s="143" t="s">
        <v>24</v>
      </c>
      <c r="C7" s="217" t="s">
        <v>6</v>
      </c>
      <c r="D7" s="218"/>
      <c r="E7" s="144" t="s">
        <v>7</v>
      </c>
      <c r="F7" s="145" t="s">
        <v>8</v>
      </c>
      <c r="G7" s="145" t="s">
        <v>25</v>
      </c>
      <c r="H7" s="145" t="s">
        <v>26</v>
      </c>
      <c r="I7" s="145" t="s">
        <v>27</v>
      </c>
      <c r="J7" s="146" t="s">
        <v>28</v>
      </c>
      <c r="K7" s="147" t="s">
        <v>29</v>
      </c>
    </row>
    <row r="8" spans="1:13" ht="26.1" customHeight="1" x14ac:dyDescent="0.15">
      <c r="A8" s="219" t="s">
        <v>121</v>
      </c>
      <c r="B8" s="220"/>
      <c r="C8" s="220"/>
      <c r="D8" s="220"/>
      <c r="E8" s="220"/>
      <c r="F8" s="220"/>
      <c r="G8" s="220"/>
      <c r="H8" s="220"/>
      <c r="I8" s="220"/>
      <c r="J8" s="220"/>
      <c r="K8" s="221"/>
    </row>
    <row r="9" spans="1:13" ht="26.1" customHeight="1" x14ac:dyDescent="0.15">
      <c r="A9" s="109">
        <v>1</v>
      </c>
      <c r="B9" s="74" t="s">
        <v>122</v>
      </c>
      <c r="C9" s="226" t="s">
        <v>148</v>
      </c>
      <c r="D9" s="226"/>
      <c r="E9" s="64">
        <v>5</v>
      </c>
      <c r="F9" s="65" t="s">
        <v>123</v>
      </c>
      <c r="G9" s="66">
        <v>1</v>
      </c>
      <c r="H9" s="66">
        <v>1</v>
      </c>
      <c r="I9" s="66">
        <v>4</v>
      </c>
      <c r="J9" s="66">
        <f>E9*G9*H9*I9</f>
        <v>20</v>
      </c>
      <c r="K9" s="227">
        <f>SUM(J9:J13)</f>
        <v>889.9</v>
      </c>
    </row>
    <row r="10" spans="1:13" ht="26.1" customHeight="1" x14ac:dyDescent="0.15">
      <c r="A10" s="20">
        <v>2</v>
      </c>
      <c r="B10" s="74" t="s">
        <v>55</v>
      </c>
      <c r="C10" s="193" t="s">
        <v>204</v>
      </c>
      <c r="D10" s="194"/>
      <c r="E10" s="150">
        <v>9.9</v>
      </c>
      <c r="F10" s="108" t="s">
        <v>205</v>
      </c>
      <c r="G10" s="82">
        <v>1</v>
      </c>
      <c r="H10" s="82">
        <v>1</v>
      </c>
      <c r="I10" s="82">
        <v>1</v>
      </c>
      <c r="J10" s="66">
        <f>E10*G10*H10*I10</f>
        <v>9.9</v>
      </c>
      <c r="K10" s="228"/>
    </row>
    <row r="11" spans="1:13" s="15" customFormat="1" ht="30" customHeight="1" x14ac:dyDescent="0.15">
      <c r="A11" s="20">
        <v>3</v>
      </c>
      <c r="B11" s="74" t="s">
        <v>199</v>
      </c>
      <c r="C11" s="178" t="s">
        <v>207</v>
      </c>
      <c r="D11" s="179"/>
      <c r="E11" s="80">
        <v>60</v>
      </c>
      <c r="F11" s="65" t="s">
        <v>200</v>
      </c>
      <c r="G11" s="66">
        <v>1</v>
      </c>
      <c r="H11" s="66">
        <v>1</v>
      </c>
      <c r="I11" s="66">
        <v>5</v>
      </c>
      <c r="J11" s="82">
        <f t="shared" ref="J11" si="0">E11*G11*H11*I11</f>
        <v>300</v>
      </c>
      <c r="K11" s="228"/>
    </row>
    <row r="12" spans="1:13" ht="26.1" customHeight="1" x14ac:dyDescent="0.15">
      <c r="A12" s="109">
        <v>4</v>
      </c>
      <c r="B12" s="74" t="s">
        <v>201</v>
      </c>
      <c r="C12" s="122" t="s">
        <v>206</v>
      </c>
      <c r="D12" s="119"/>
      <c r="E12" s="64">
        <v>60</v>
      </c>
      <c r="F12" s="65" t="s">
        <v>61</v>
      </c>
      <c r="G12" s="66">
        <v>1</v>
      </c>
      <c r="H12" s="66">
        <v>1</v>
      </c>
      <c r="I12" s="66">
        <v>6</v>
      </c>
      <c r="J12" s="66">
        <f t="shared" ref="J12" si="1">E12*G12*H12*I12</f>
        <v>360</v>
      </c>
      <c r="K12" s="229"/>
    </row>
    <row r="13" spans="1:13" ht="26.1" customHeight="1" thickBot="1" x14ac:dyDescent="0.2">
      <c r="A13" s="140">
        <v>5</v>
      </c>
      <c r="B13" s="141" t="s">
        <v>124</v>
      </c>
      <c r="C13" s="231" t="s">
        <v>133</v>
      </c>
      <c r="D13" s="231"/>
      <c r="E13" s="149">
        <v>50</v>
      </c>
      <c r="F13" s="120" t="s">
        <v>61</v>
      </c>
      <c r="G13" s="121">
        <v>1</v>
      </c>
      <c r="H13" s="121">
        <v>1</v>
      </c>
      <c r="I13" s="121">
        <v>4</v>
      </c>
      <c r="J13" s="121">
        <f>E13*G13*H13*I13</f>
        <v>200</v>
      </c>
      <c r="K13" s="230"/>
    </row>
    <row r="14" spans="1:13" ht="26.1" customHeight="1" x14ac:dyDescent="0.15">
      <c r="A14" s="219" t="s">
        <v>125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1"/>
    </row>
    <row r="15" spans="1:13" ht="26.1" customHeight="1" x14ac:dyDescent="0.15">
      <c r="A15" s="109">
        <v>1</v>
      </c>
      <c r="B15" s="74" t="s">
        <v>126</v>
      </c>
      <c r="C15" s="232" t="s">
        <v>187</v>
      </c>
      <c r="D15" s="233"/>
      <c r="E15" s="100">
        <v>38.9</v>
      </c>
      <c r="F15" s="65" t="s">
        <v>59</v>
      </c>
      <c r="G15" s="99">
        <v>1</v>
      </c>
      <c r="H15" s="99">
        <v>1</v>
      </c>
      <c r="I15" s="66">
        <v>11</v>
      </c>
      <c r="J15" s="66">
        <f>E15*G15*H15*I15</f>
        <v>427.9</v>
      </c>
      <c r="K15" s="234">
        <f>SUM(J15:J19)</f>
        <v>607.59999999999991</v>
      </c>
    </row>
    <row r="16" spans="1:13" ht="26.1" customHeight="1" x14ac:dyDescent="0.15">
      <c r="A16" s="109">
        <v>2</v>
      </c>
      <c r="B16" s="74" t="s">
        <v>127</v>
      </c>
      <c r="C16" s="232" t="s">
        <v>188</v>
      </c>
      <c r="D16" s="233"/>
      <c r="E16" s="64">
        <v>29</v>
      </c>
      <c r="F16" s="65" t="s">
        <v>66</v>
      </c>
      <c r="G16" s="99">
        <v>1</v>
      </c>
      <c r="H16" s="99">
        <v>1</v>
      </c>
      <c r="I16" s="66">
        <v>2</v>
      </c>
      <c r="J16" s="66">
        <f>E16*G16*H16*I16</f>
        <v>58</v>
      </c>
      <c r="K16" s="189"/>
    </row>
    <row r="17" spans="1:14" ht="26.1" customHeight="1" x14ac:dyDescent="0.15">
      <c r="A17" s="20">
        <v>3</v>
      </c>
      <c r="B17" s="74" t="s">
        <v>128</v>
      </c>
      <c r="C17" s="232" t="s">
        <v>134</v>
      </c>
      <c r="D17" s="233"/>
      <c r="E17" s="100">
        <v>10.6</v>
      </c>
      <c r="F17" s="65" t="s">
        <v>129</v>
      </c>
      <c r="G17" s="99">
        <v>1</v>
      </c>
      <c r="H17" s="99">
        <v>1</v>
      </c>
      <c r="I17" s="66">
        <v>2</v>
      </c>
      <c r="J17" s="66">
        <f>E17*G17*H17*I17</f>
        <v>21.2</v>
      </c>
      <c r="K17" s="189"/>
    </row>
    <row r="18" spans="1:14" ht="26.1" customHeight="1" x14ac:dyDescent="0.15">
      <c r="A18" s="109">
        <v>4</v>
      </c>
      <c r="B18" s="74" t="s">
        <v>135</v>
      </c>
      <c r="C18" s="232" t="s">
        <v>189</v>
      </c>
      <c r="D18" s="233"/>
      <c r="E18" s="64">
        <v>13</v>
      </c>
      <c r="F18" s="65" t="s">
        <v>68</v>
      </c>
      <c r="G18" s="66">
        <v>1</v>
      </c>
      <c r="H18" s="66">
        <v>1</v>
      </c>
      <c r="I18" s="66">
        <v>2</v>
      </c>
      <c r="J18" s="66">
        <f>E18*G18*H18*I18</f>
        <v>26</v>
      </c>
      <c r="K18" s="189"/>
    </row>
    <row r="19" spans="1:14" ht="26.1" customHeight="1" thickBot="1" x14ac:dyDescent="0.2">
      <c r="A19" s="137">
        <v>5</v>
      </c>
      <c r="B19" s="86" t="s">
        <v>130</v>
      </c>
      <c r="C19" s="224" t="s">
        <v>190</v>
      </c>
      <c r="D19" s="225"/>
      <c r="E19" s="148">
        <v>14.9</v>
      </c>
      <c r="F19" s="68" t="s">
        <v>66</v>
      </c>
      <c r="G19" s="69">
        <v>1</v>
      </c>
      <c r="H19" s="69">
        <v>1</v>
      </c>
      <c r="I19" s="69">
        <v>5</v>
      </c>
      <c r="J19" s="69">
        <f>E19*G19*H19*I19</f>
        <v>74.5</v>
      </c>
      <c r="K19" s="190"/>
    </row>
    <row r="20" spans="1:14" ht="26.1" customHeight="1" x14ac:dyDescent="0.15">
      <c r="A20" s="219" t="s">
        <v>131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14" ht="30" customHeight="1" x14ac:dyDescent="0.15">
      <c r="A21" s="109">
        <v>1</v>
      </c>
      <c r="B21" s="74" t="s">
        <v>193</v>
      </c>
      <c r="C21" s="237" t="s">
        <v>194</v>
      </c>
      <c r="D21" s="237"/>
      <c r="E21" s="66">
        <v>4400</v>
      </c>
      <c r="F21" s="65" t="s">
        <v>195</v>
      </c>
      <c r="G21" s="66">
        <v>1</v>
      </c>
      <c r="H21" s="66">
        <v>1</v>
      </c>
      <c r="I21" s="66">
        <v>1</v>
      </c>
      <c r="J21" s="66">
        <f t="shared" ref="J21:J24" si="2">E21*G21*H21*I21</f>
        <v>4400</v>
      </c>
      <c r="K21" s="234">
        <f>SUM(J21:J24)</f>
        <v>7440</v>
      </c>
    </row>
    <row r="22" spans="1:14" ht="26.1" customHeight="1" x14ac:dyDescent="0.15">
      <c r="A22" s="139">
        <v>2</v>
      </c>
      <c r="B22" s="138" t="s">
        <v>196</v>
      </c>
      <c r="C22" s="178" t="s">
        <v>197</v>
      </c>
      <c r="D22" s="179"/>
      <c r="E22" s="80">
        <v>120</v>
      </c>
      <c r="F22" s="108" t="s">
        <v>198</v>
      </c>
      <c r="G22" s="82">
        <v>1</v>
      </c>
      <c r="H22" s="82">
        <v>7</v>
      </c>
      <c r="I22" s="82">
        <v>1</v>
      </c>
      <c r="J22" s="66">
        <f t="shared" si="2"/>
        <v>840</v>
      </c>
      <c r="K22" s="189"/>
    </row>
    <row r="23" spans="1:14" ht="26.1" customHeight="1" x14ac:dyDescent="0.15">
      <c r="A23" s="139">
        <v>3</v>
      </c>
      <c r="B23" s="138" t="s">
        <v>191</v>
      </c>
      <c r="C23" s="178" t="s">
        <v>210</v>
      </c>
      <c r="D23" s="179"/>
      <c r="E23" s="80">
        <v>300</v>
      </c>
      <c r="F23" s="108" t="s">
        <v>192</v>
      </c>
      <c r="G23" s="82">
        <v>1</v>
      </c>
      <c r="H23" s="82">
        <v>1</v>
      </c>
      <c r="I23" s="82">
        <v>2</v>
      </c>
      <c r="J23" s="66">
        <f t="shared" si="2"/>
        <v>600</v>
      </c>
      <c r="K23" s="189"/>
    </row>
    <row r="24" spans="1:14" ht="26.1" customHeight="1" thickBot="1" x14ac:dyDescent="0.2">
      <c r="A24" s="75">
        <v>4</v>
      </c>
      <c r="B24" s="86" t="s">
        <v>132</v>
      </c>
      <c r="C24" s="235" t="s">
        <v>211</v>
      </c>
      <c r="D24" s="236"/>
      <c r="E24" s="149">
        <v>800</v>
      </c>
      <c r="F24" s="68" t="s">
        <v>49</v>
      </c>
      <c r="G24" s="69">
        <v>1</v>
      </c>
      <c r="H24" s="69">
        <v>1</v>
      </c>
      <c r="I24" s="69">
        <v>2</v>
      </c>
      <c r="J24" s="121">
        <f t="shared" si="2"/>
        <v>1600</v>
      </c>
      <c r="K24" s="190"/>
    </row>
    <row r="25" spans="1:14" ht="26.1" customHeight="1" x14ac:dyDescent="0.15">
      <c r="A25" s="163" t="s">
        <v>91</v>
      </c>
      <c r="B25" s="164"/>
      <c r="C25" s="164"/>
      <c r="D25" s="164"/>
      <c r="E25" s="164"/>
      <c r="F25" s="164"/>
      <c r="G25" s="164"/>
      <c r="H25" s="164"/>
      <c r="I25" s="164"/>
      <c r="J25" s="165"/>
      <c r="K25" s="89">
        <f>SUM(K9:K24)</f>
        <v>8937.5</v>
      </c>
      <c r="L25" s="90"/>
      <c r="N25" s="90"/>
    </row>
    <row r="26" spans="1:14" ht="26.1" customHeight="1" x14ac:dyDescent="0.15">
      <c r="A26" s="163" t="s">
        <v>92</v>
      </c>
      <c r="B26" s="164"/>
      <c r="C26" s="164"/>
      <c r="D26" s="164"/>
      <c r="E26" s="164"/>
      <c r="F26" s="164"/>
      <c r="G26" s="164"/>
      <c r="H26" s="164"/>
      <c r="I26" s="164"/>
      <c r="J26" s="165"/>
      <c r="K26" s="89">
        <f>K25*10%</f>
        <v>893.75</v>
      </c>
    </row>
    <row r="27" spans="1:14" ht="26.1" customHeight="1" thickBot="1" x14ac:dyDescent="0.2">
      <c r="A27" s="166" t="s">
        <v>93</v>
      </c>
      <c r="B27" s="167"/>
      <c r="C27" s="167"/>
      <c r="D27" s="167"/>
      <c r="E27" s="167"/>
      <c r="F27" s="167"/>
      <c r="G27" s="167"/>
      <c r="H27" s="167"/>
      <c r="I27" s="167"/>
      <c r="J27" s="168"/>
      <c r="K27" s="91">
        <f>(K25+K26)*3%</f>
        <v>294.9375</v>
      </c>
    </row>
    <row r="28" spans="1:14" ht="26.1" customHeight="1" thickBot="1" x14ac:dyDescent="0.2">
      <c r="A28" s="169" t="s">
        <v>14</v>
      </c>
      <c r="B28" s="170"/>
      <c r="C28" s="170"/>
      <c r="D28" s="170"/>
      <c r="E28" s="170"/>
      <c r="F28" s="170"/>
      <c r="G28" s="170"/>
      <c r="H28" s="170"/>
      <c r="I28" s="170"/>
      <c r="J28" s="171"/>
      <c r="K28" s="92">
        <f>SUM(K25:K27)</f>
        <v>10126.1875</v>
      </c>
    </row>
    <row r="29" spans="1:14" ht="26.1" customHeight="1" thickTop="1" x14ac:dyDescent="0.15">
      <c r="A29" s="28" t="s">
        <v>15</v>
      </c>
      <c r="B29" s="29" t="s">
        <v>16</v>
      </c>
      <c r="C29" s="30"/>
      <c r="D29" s="30"/>
      <c r="E29" s="31"/>
      <c r="F29" s="32"/>
      <c r="G29" s="32"/>
      <c r="H29" s="32"/>
      <c r="I29" s="32"/>
      <c r="J29" s="33"/>
      <c r="K29" s="34"/>
    </row>
    <row r="30" spans="1:14" ht="26.1" customHeight="1" x14ac:dyDescent="0.15">
      <c r="A30" s="35"/>
      <c r="B30" s="29" t="s">
        <v>94</v>
      </c>
      <c r="C30" s="30"/>
      <c r="D30" s="30"/>
      <c r="E30" s="31"/>
      <c r="F30" s="32"/>
      <c r="G30" s="32"/>
      <c r="H30" s="32"/>
      <c r="I30" s="32"/>
      <c r="J30" s="33"/>
      <c r="K30" s="36"/>
    </row>
    <row r="31" spans="1:14" ht="26.1" customHeight="1" x14ac:dyDescent="0.15">
      <c r="A31" s="35"/>
      <c r="B31" s="29" t="s">
        <v>95</v>
      </c>
      <c r="C31" s="30"/>
      <c r="D31" s="30"/>
      <c r="E31" s="31"/>
      <c r="F31" s="32"/>
      <c r="G31" s="32"/>
      <c r="H31" s="32"/>
      <c r="I31" s="32"/>
      <c r="J31" s="31"/>
      <c r="K31" s="37"/>
    </row>
    <row r="32" spans="1:14" ht="26.1" customHeight="1" x14ac:dyDescent="0.15">
      <c r="A32" s="35"/>
      <c r="B32" s="29" t="s">
        <v>19</v>
      </c>
      <c r="C32" s="30"/>
      <c r="D32" s="30"/>
      <c r="E32" s="31"/>
      <c r="F32" s="32"/>
      <c r="G32" s="32"/>
      <c r="H32" s="32"/>
      <c r="I32" s="32"/>
      <c r="J32" s="31"/>
      <c r="K32" s="37"/>
    </row>
    <row r="33" spans="1:11" ht="26.1" customHeight="1" thickBot="1" x14ac:dyDescent="0.2">
      <c r="A33" s="38"/>
      <c r="B33" s="39" t="s">
        <v>96</v>
      </c>
      <c r="C33" s="40"/>
      <c r="D33" s="40"/>
      <c r="E33" s="41"/>
      <c r="F33" s="42"/>
      <c r="G33" s="42"/>
      <c r="H33" s="42"/>
      <c r="I33" s="42"/>
      <c r="J33" s="41"/>
      <c r="K33" s="43"/>
    </row>
    <row r="34" spans="1:11" ht="26.1" customHeight="1" x14ac:dyDescent="0.15">
      <c r="A34" s="44"/>
      <c r="B34" s="45"/>
      <c r="C34" s="45"/>
      <c r="D34" s="45"/>
      <c r="E34" s="46"/>
      <c r="F34" s="32"/>
      <c r="G34" s="32"/>
      <c r="H34" s="32"/>
      <c r="I34" s="32"/>
      <c r="J34" s="31"/>
      <c r="K34" s="37"/>
    </row>
    <row r="35" spans="1:11" ht="26.1" customHeight="1" x14ac:dyDescent="0.15">
      <c r="A35" s="47" t="s">
        <v>21</v>
      </c>
      <c r="B35" s="45"/>
      <c r="C35" s="45"/>
      <c r="D35" s="45"/>
      <c r="E35" s="48" t="s">
        <v>22</v>
      </c>
      <c r="F35" s="32"/>
      <c r="G35" s="32"/>
      <c r="H35" s="32"/>
      <c r="I35" s="32"/>
      <c r="J35" s="45"/>
      <c r="K35" s="49"/>
    </row>
    <row r="36" spans="1:11" ht="26.1" customHeight="1" x14ac:dyDescent="0.15">
      <c r="A36" s="28"/>
      <c r="B36" s="29"/>
      <c r="C36" s="29"/>
      <c r="D36" s="29"/>
      <c r="E36" s="50"/>
      <c r="F36" s="32"/>
      <c r="G36" s="32"/>
      <c r="H36" s="32"/>
      <c r="I36" s="32"/>
      <c r="J36" s="32"/>
      <c r="K36" s="51"/>
    </row>
    <row r="37" spans="1:11" ht="26.1" customHeight="1" thickBot="1" x14ac:dyDescent="0.2">
      <c r="A37" s="52"/>
      <c r="B37" s="39"/>
      <c r="C37" s="39"/>
      <c r="D37" s="39"/>
      <c r="E37" s="53"/>
      <c r="F37" s="42"/>
      <c r="G37" s="42"/>
      <c r="H37" s="42"/>
      <c r="I37" s="42"/>
      <c r="J37" s="42"/>
      <c r="K37" s="54"/>
    </row>
    <row r="38" spans="1:11" ht="26.1" customHeight="1" x14ac:dyDescent="0.15">
      <c r="B38" s="6"/>
      <c r="C38" s="6"/>
      <c r="D38" s="6"/>
      <c r="E38" s="56"/>
      <c r="F38" s="57"/>
      <c r="G38" s="57"/>
      <c r="H38" s="57"/>
      <c r="I38" s="57"/>
      <c r="J38" s="57"/>
      <c r="K38" s="57"/>
    </row>
    <row r="39" spans="1:11" ht="26.1" customHeight="1" x14ac:dyDescent="0.15">
      <c r="B39" s="6"/>
      <c r="C39" s="6"/>
      <c r="D39" s="6"/>
      <c r="E39" s="56"/>
      <c r="F39" s="57"/>
      <c r="G39" s="57"/>
      <c r="H39" s="57"/>
      <c r="I39" s="57"/>
      <c r="J39" s="57"/>
      <c r="K39" s="57"/>
    </row>
    <row r="40" spans="1:11" ht="26.1" customHeight="1" x14ac:dyDescent="0.15">
      <c r="B40" s="6"/>
      <c r="C40" s="6"/>
      <c r="D40" s="6"/>
      <c r="E40" s="56"/>
      <c r="F40" s="57"/>
      <c r="G40" s="57"/>
      <c r="H40" s="57"/>
      <c r="I40" s="57"/>
      <c r="J40" s="57"/>
      <c r="K40" s="57"/>
    </row>
    <row r="41" spans="1:11" ht="26.1" customHeight="1" x14ac:dyDescent="0.15">
      <c r="B41" s="6"/>
      <c r="C41" s="6"/>
      <c r="D41" s="6"/>
      <c r="E41" s="56"/>
      <c r="F41" s="57"/>
      <c r="G41" s="57"/>
      <c r="H41" s="57"/>
      <c r="I41" s="57"/>
      <c r="J41" s="57"/>
      <c r="K41" s="57"/>
    </row>
    <row r="42" spans="1:11" ht="26.1" customHeight="1" x14ac:dyDescent="0.15">
      <c r="B42" s="6"/>
      <c r="C42" s="6"/>
      <c r="D42" s="6"/>
      <c r="E42" s="56"/>
      <c r="F42" s="57"/>
      <c r="G42" s="57"/>
      <c r="H42" s="57"/>
      <c r="I42" s="57"/>
      <c r="J42" s="57"/>
      <c r="K42" s="57"/>
    </row>
    <row r="43" spans="1:11" ht="26.1" customHeight="1" x14ac:dyDescent="0.15">
      <c r="B43" s="6"/>
      <c r="C43" s="6"/>
      <c r="D43" s="6"/>
      <c r="E43" s="56"/>
      <c r="F43" s="57"/>
      <c r="G43" s="57"/>
      <c r="H43" s="57"/>
      <c r="I43" s="57"/>
      <c r="J43" s="57"/>
      <c r="K43" s="57"/>
    </row>
    <row r="44" spans="1:11" ht="26.1" customHeight="1" x14ac:dyDescent="0.15">
      <c r="B44" s="6"/>
      <c r="C44" s="6"/>
      <c r="D44" s="6"/>
      <c r="E44" s="56"/>
      <c r="F44" s="57"/>
      <c r="G44" s="57"/>
      <c r="H44" s="57"/>
      <c r="I44" s="57"/>
      <c r="J44" s="57"/>
      <c r="K44" s="57"/>
    </row>
    <row r="45" spans="1:11" ht="26.1" customHeight="1" x14ac:dyDescent="0.15">
      <c r="B45" s="6"/>
      <c r="C45" s="6"/>
      <c r="D45" s="6"/>
      <c r="E45" s="56"/>
      <c r="F45" s="57"/>
      <c r="G45" s="57"/>
      <c r="H45" s="57"/>
      <c r="I45" s="57"/>
      <c r="J45" s="57"/>
      <c r="K45" s="57"/>
    </row>
    <row r="46" spans="1:11" ht="26.1" customHeight="1" x14ac:dyDescent="0.15">
      <c r="B46" s="6"/>
      <c r="C46" s="6"/>
      <c r="D46" s="6"/>
      <c r="E46" s="56"/>
      <c r="F46" s="57"/>
      <c r="G46" s="57"/>
      <c r="H46" s="57"/>
      <c r="I46" s="57"/>
      <c r="J46" s="57"/>
      <c r="K46" s="57"/>
    </row>
    <row r="47" spans="1:11" ht="26.1" customHeight="1" x14ac:dyDescent="0.15">
      <c r="B47" s="6"/>
      <c r="C47" s="6"/>
      <c r="D47" s="6"/>
      <c r="E47" s="56"/>
      <c r="F47" s="57"/>
      <c r="G47" s="57"/>
      <c r="H47" s="57"/>
      <c r="I47" s="57"/>
      <c r="J47" s="57"/>
      <c r="K47" s="57"/>
    </row>
    <row r="48" spans="1:11" ht="26.1" customHeight="1" x14ac:dyDescent="0.15">
      <c r="B48" s="6"/>
      <c r="C48" s="6"/>
      <c r="D48" s="6"/>
      <c r="E48" s="56"/>
      <c r="F48" s="57"/>
      <c r="G48" s="57"/>
      <c r="H48" s="57"/>
      <c r="I48" s="57"/>
      <c r="J48" s="57"/>
      <c r="K48" s="57"/>
    </row>
    <row r="49" spans="1:11" ht="26.1" customHeight="1" x14ac:dyDescent="0.15">
      <c r="A49" s="1"/>
      <c r="B49" s="6"/>
      <c r="C49" s="6"/>
      <c r="D49" s="6"/>
      <c r="E49" s="56"/>
      <c r="F49" s="57"/>
      <c r="G49" s="57"/>
      <c r="H49" s="57"/>
      <c r="I49" s="57"/>
      <c r="J49" s="57"/>
      <c r="K49" s="57"/>
    </row>
    <row r="50" spans="1:11" ht="26.1" customHeight="1" x14ac:dyDescent="0.15">
      <c r="A50" s="1"/>
      <c r="B50" s="6"/>
      <c r="C50" s="6"/>
      <c r="D50" s="6"/>
      <c r="E50" s="56"/>
      <c r="F50" s="57"/>
      <c r="G50" s="57"/>
      <c r="H50" s="57"/>
      <c r="I50" s="57"/>
      <c r="J50" s="57"/>
      <c r="K50" s="57"/>
    </row>
    <row r="51" spans="1:11" ht="26.1" customHeight="1" x14ac:dyDescent="0.15">
      <c r="A51" s="1"/>
      <c r="B51" s="6"/>
      <c r="C51" s="6"/>
      <c r="D51" s="6"/>
      <c r="E51" s="56"/>
      <c r="F51" s="57"/>
      <c r="G51" s="57"/>
      <c r="H51" s="57"/>
      <c r="I51" s="57"/>
      <c r="J51" s="57"/>
      <c r="K51" s="57"/>
    </row>
    <row r="52" spans="1:11" ht="26.1" customHeight="1" x14ac:dyDescent="0.15">
      <c r="A52" s="1"/>
      <c r="B52" s="6"/>
      <c r="C52" s="6"/>
      <c r="D52" s="6"/>
      <c r="E52" s="56"/>
      <c r="F52" s="57"/>
      <c r="G52" s="57"/>
      <c r="H52" s="57"/>
      <c r="I52" s="57"/>
      <c r="J52" s="57"/>
      <c r="K52" s="57"/>
    </row>
    <row r="53" spans="1:11" ht="26.1" customHeight="1" x14ac:dyDescent="0.15">
      <c r="A53" s="1"/>
      <c r="B53" s="6"/>
      <c r="C53" s="6"/>
      <c r="D53" s="6"/>
      <c r="E53" s="56"/>
      <c r="F53" s="57"/>
      <c r="G53" s="57"/>
      <c r="H53" s="57"/>
      <c r="I53" s="57"/>
      <c r="J53" s="57"/>
      <c r="K53" s="57"/>
    </row>
    <row r="54" spans="1:11" ht="26.1" customHeight="1" x14ac:dyDescent="0.15">
      <c r="A54" s="1"/>
      <c r="B54" s="6"/>
      <c r="C54" s="6"/>
      <c r="D54" s="6"/>
      <c r="E54" s="56"/>
      <c r="F54" s="57"/>
      <c r="G54" s="57"/>
      <c r="H54" s="57"/>
      <c r="I54" s="57"/>
      <c r="J54" s="57"/>
      <c r="K54" s="57"/>
    </row>
    <row r="55" spans="1:11" ht="26.1" customHeight="1" x14ac:dyDescent="0.15">
      <c r="A55" s="1"/>
      <c r="B55" s="6"/>
      <c r="C55" s="6"/>
      <c r="D55" s="6"/>
      <c r="E55" s="56"/>
      <c r="F55" s="57"/>
      <c r="G55" s="57"/>
      <c r="H55" s="57"/>
      <c r="I55" s="57"/>
      <c r="J55" s="57"/>
      <c r="K55" s="57"/>
    </row>
    <row r="56" spans="1:11" ht="26.1" customHeight="1" x14ac:dyDescent="0.15">
      <c r="A56" s="1"/>
      <c r="B56" s="6"/>
      <c r="C56" s="6"/>
      <c r="D56" s="6"/>
      <c r="E56" s="56"/>
      <c r="F56" s="57"/>
      <c r="G56" s="57"/>
      <c r="H56" s="57"/>
      <c r="I56" s="57"/>
      <c r="J56" s="57"/>
      <c r="K56" s="57"/>
    </row>
    <row r="57" spans="1:11" ht="26.1" customHeight="1" x14ac:dyDescent="0.15">
      <c r="A57" s="1"/>
      <c r="B57" s="6"/>
      <c r="C57" s="6"/>
      <c r="D57" s="6"/>
      <c r="E57" s="56"/>
      <c r="F57" s="57"/>
      <c r="G57" s="57"/>
      <c r="H57" s="57"/>
      <c r="I57" s="57"/>
      <c r="J57" s="57"/>
      <c r="K57" s="57"/>
    </row>
    <row r="58" spans="1:11" ht="26.1" customHeight="1" x14ac:dyDescent="0.15">
      <c r="A58" s="1"/>
      <c r="B58" s="6"/>
      <c r="C58" s="6"/>
      <c r="D58" s="6"/>
      <c r="E58" s="56"/>
      <c r="F58" s="57"/>
      <c r="G58" s="57"/>
      <c r="H58" s="57"/>
      <c r="I58" s="57"/>
      <c r="J58" s="57"/>
      <c r="K58" s="57"/>
    </row>
    <row r="59" spans="1:11" ht="26.1" customHeight="1" x14ac:dyDescent="0.15">
      <c r="A59" s="1"/>
      <c r="B59" s="6"/>
      <c r="C59" s="6"/>
      <c r="D59" s="6"/>
      <c r="E59" s="56"/>
      <c r="F59" s="57"/>
      <c r="G59" s="57"/>
      <c r="H59" s="57"/>
      <c r="I59" s="57"/>
      <c r="J59" s="57"/>
      <c r="K59" s="57"/>
    </row>
    <row r="60" spans="1:11" ht="26.1" customHeight="1" x14ac:dyDescent="0.15">
      <c r="A60" s="1"/>
      <c r="B60" s="6"/>
      <c r="C60" s="6"/>
      <c r="D60" s="6"/>
      <c r="E60" s="56"/>
      <c r="F60" s="57"/>
      <c r="G60" s="57"/>
      <c r="H60" s="57"/>
      <c r="I60" s="57"/>
      <c r="J60" s="57"/>
      <c r="K60" s="57"/>
    </row>
    <row r="61" spans="1:11" ht="26.1" customHeight="1" x14ac:dyDescent="0.15">
      <c r="A61" s="1"/>
      <c r="B61" s="6"/>
      <c r="C61" s="6"/>
      <c r="D61" s="6"/>
      <c r="E61" s="56"/>
      <c r="F61" s="57"/>
      <c r="G61" s="57"/>
      <c r="H61" s="57"/>
      <c r="I61" s="57"/>
      <c r="J61" s="57"/>
      <c r="K61" s="57"/>
    </row>
    <row r="62" spans="1:11" ht="26.1" customHeight="1" x14ac:dyDescent="0.15">
      <c r="A62" s="1"/>
      <c r="B62" s="6"/>
      <c r="C62" s="6"/>
      <c r="D62" s="6"/>
      <c r="E62" s="56"/>
      <c r="F62" s="57"/>
      <c r="G62" s="57"/>
      <c r="H62" s="57"/>
      <c r="I62" s="57"/>
      <c r="J62" s="57"/>
      <c r="K62" s="57"/>
    </row>
    <row r="63" spans="1:11" ht="26.1" customHeight="1" x14ac:dyDescent="0.15">
      <c r="A63" s="1"/>
      <c r="B63" s="6"/>
      <c r="C63" s="6"/>
      <c r="D63" s="6"/>
      <c r="E63" s="56"/>
      <c r="F63" s="57"/>
      <c r="G63" s="57"/>
      <c r="H63" s="57"/>
      <c r="I63" s="57"/>
      <c r="J63" s="57"/>
      <c r="K63" s="57"/>
    </row>
    <row r="64" spans="1:11" ht="26.1" customHeight="1" x14ac:dyDescent="0.15">
      <c r="A64" s="1"/>
      <c r="B64" s="6"/>
      <c r="C64" s="6"/>
      <c r="D64" s="6"/>
      <c r="E64" s="56"/>
      <c r="F64" s="57"/>
      <c r="G64" s="57"/>
      <c r="H64" s="57"/>
      <c r="I64" s="57"/>
      <c r="J64" s="57"/>
      <c r="K64" s="57"/>
    </row>
    <row r="65" spans="1:11" ht="26.1" customHeight="1" x14ac:dyDescent="0.15">
      <c r="A65" s="1"/>
      <c r="B65" s="6"/>
      <c r="C65" s="6"/>
      <c r="D65" s="6"/>
      <c r="E65" s="56"/>
      <c r="F65" s="57"/>
      <c r="G65" s="57"/>
      <c r="H65" s="57"/>
      <c r="I65" s="57"/>
      <c r="J65" s="57"/>
      <c r="K65" s="57"/>
    </row>
    <row r="66" spans="1:11" ht="26.1" customHeight="1" x14ac:dyDescent="0.15">
      <c r="A66" s="1"/>
      <c r="B66" s="6"/>
      <c r="C66" s="6"/>
      <c r="D66" s="6"/>
      <c r="E66" s="56"/>
      <c r="F66" s="57"/>
      <c r="G66" s="57"/>
      <c r="H66" s="57"/>
      <c r="I66" s="57"/>
      <c r="J66" s="57"/>
      <c r="K66" s="57"/>
    </row>
    <row r="67" spans="1:11" ht="26.1" customHeight="1" x14ac:dyDescent="0.15">
      <c r="A67" s="1"/>
      <c r="B67" s="6"/>
      <c r="C67" s="6"/>
      <c r="D67" s="6"/>
      <c r="E67" s="56"/>
      <c r="F67" s="57"/>
      <c r="G67" s="57"/>
      <c r="H67" s="57"/>
      <c r="I67" s="57"/>
      <c r="J67" s="57"/>
      <c r="K67" s="57"/>
    </row>
    <row r="68" spans="1:11" ht="26.1" customHeight="1" x14ac:dyDescent="0.15">
      <c r="A68" s="1"/>
      <c r="B68" s="6"/>
      <c r="C68" s="6"/>
      <c r="D68" s="6"/>
      <c r="E68" s="56"/>
      <c r="F68" s="57"/>
      <c r="G68" s="57"/>
      <c r="H68" s="57"/>
      <c r="I68" s="57"/>
      <c r="J68" s="57"/>
      <c r="K68" s="57"/>
    </row>
    <row r="69" spans="1:11" ht="26.1" customHeight="1" x14ac:dyDescent="0.15">
      <c r="A69" s="1"/>
      <c r="B69" s="6"/>
      <c r="C69" s="6"/>
      <c r="D69" s="6"/>
      <c r="E69" s="56"/>
      <c r="F69" s="57"/>
      <c r="G69" s="57"/>
      <c r="H69" s="57"/>
      <c r="I69" s="57"/>
      <c r="J69" s="57"/>
      <c r="K69" s="57"/>
    </row>
    <row r="70" spans="1:11" ht="26.1" customHeight="1" x14ac:dyDescent="0.15">
      <c r="A70" s="1"/>
      <c r="B70" s="6"/>
      <c r="C70" s="6"/>
      <c r="D70" s="6"/>
      <c r="E70" s="56"/>
      <c r="F70" s="57"/>
      <c r="G70" s="57"/>
      <c r="H70" s="57"/>
      <c r="I70" s="57"/>
      <c r="J70" s="57"/>
      <c r="K70" s="57"/>
    </row>
    <row r="71" spans="1:11" ht="26.1" customHeight="1" x14ac:dyDescent="0.15">
      <c r="A71" s="1"/>
      <c r="B71" s="6"/>
      <c r="C71" s="6"/>
      <c r="D71" s="6"/>
      <c r="E71" s="56"/>
      <c r="F71" s="57"/>
      <c r="G71" s="57"/>
      <c r="H71" s="57"/>
      <c r="I71" s="57"/>
      <c r="J71" s="57"/>
      <c r="K71" s="57"/>
    </row>
    <row r="72" spans="1:11" ht="26.1" customHeight="1" x14ac:dyDescent="0.15">
      <c r="A72" s="1"/>
      <c r="B72" s="6"/>
      <c r="C72" s="6"/>
      <c r="D72" s="6"/>
      <c r="E72" s="56"/>
      <c r="F72" s="57"/>
      <c r="G72" s="57"/>
      <c r="H72" s="57"/>
      <c r="I72" s="57"/>
      <c r="J72" s="57"/>
      <c r="K72" s="57"/>
    </row>
    <row r="73" spans="1:11" ht="26.1" customHeight="1" x14ac:dyDescent="0.15">
      <c r="A73" s="1"/>
      <c r="B73" s="6"/>
      <c r="C73" s="6"/>
      <c r="D73" s="6"/>
      <c r="E73" s="56"/>
      <c r="F73" s="57"/>
      <c r="G73" s="57"/>
      <c r="H73" s="57"/>
      <c r="I73" s="57"/>
      <c r="J73" s="57"/>
      <c r="K73" s="57"/>
    </row>
  </sheetData>
  <mergeCells count="26">
    <mergeCell ref="A28:J28"/>
    <mergeCell ref="C24:D24"/>
    <mergeCell ref="A20:K20"/>
    <mergeCell ref="C21:D21"/>
    <mergeCell ref="K21:K24"/>
    <mergeCell ref="C22:D22"/>
    <mergeCell ref="C23:D23"/>
    <mergeCell ref="A25:J25"/>
    <mergeCell ref="A26:J26"/>
    <mergeCell ref="A27:J27"/>
    <mergeCell ref="C19:D19"/>
    <mergeCell ref="A14:K14"/>
    <mergeCell ref="C10:D10"/>
    <mergeCell ref="A1:K1"/>
    <mergeCell ref="A6:F6"/>
    <mergeCell ref="C7:D7"/>
    <mergeCell ref="A8:K8"/>
    <mergeCell ref="C9:D9"/>
    <mergeCell ref="K9:K13"/>
    <mergeCell ref="C11:D11"/>
    <mergeCell ref="C13:D13"/>
    <mergeCell ref="C15:D15"/>
    <mergeCell ref="K15:K19"/>
    <mergeCell ref="C16:D16"/>
    <mergeCell ref="C17:D17"/>
    <mergeCell ref="C18:D1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普通场（3天）</vt:lpstr>
      <vt:lpstr>普通场（2天）</vt:lpstr>
      <vt:lpstr>普通场（1天）</vt:lpstr>
      <vt:lpstr>物料采购费（湖北）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2020-10-28T08:58:59Z</dcterms:modified>
</cp:coreProperties>
</file>