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最终版\"/>
    </mc:Choice>
  </mc:AlternateContent>
  <bookViews>
    <workbookView xWindow="0" yWindow="0" windowWidth="19200" windowHeight="7125"/>
  </bookViews>
  <sheets>
    <sheet name="报价" sheetId="15" r:id="rId1"/>
  </sheets>
  <externalReferences>
    <externalReference r:id="rId2"/>
  </externalReferences>
  <definedNames>
    <definedName name="一级">'[1]02.RATECARD'!$D$117:$D$124</definedName>
  </definedNames>
  <calcPr calcId="152511"/>
</workbook>
</file>

<file path=xl/calcChain.xml><?xml version="1.0" encoding="utf-8"?>
<calcChain xmlns="http://schemas.openxmlformats.org/spreadsheetml/2006/main">
  <c r="H17" i="15" l="1"/>
  <c r="H14" i="15"/>
  <c r="H13" i="15"/>
  <c r="H12" i="15"/>
  <c r="H11" i="15"/>
  <c r="H10" i="15"/>
  <c r="H9" i="15"/>
  <c r="H8" i="15"/>
  <c r="H7" i="15"/>
  <c r="H6" i="15"/>
  <c r="H5" i="15"/>
  <c r="H4" i="15"/>
  <c r="H15" i="15" s="1"/>
  <c r="H16" i="15" l="1"/>
</calcChain>
</file>

<file path=xl/sharedStrings.xml><?xml version="1.0" encoding="utf-8"?>
<sst xmlns="http://schemas.openxmlformats.org/spreadsheetml/2006/main" count="52" uniqueCount="42">
  <si>
    <t>上海麦田公共关系咨询有限公司执行报价</t>
  </si>
  <si>
    <t>Item No.
编号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</si>
  <si>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</si>
  <si>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</si>
  <si>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</si>
  <si>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</si>
  <si>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</si>
  <si>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</si>
  <si>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</si>
  <si>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t>Remark
备注</t>
  </si>
  <si>
    <t>技术人员</t>
  </si>
  <si>
    <t>3~5年技术经验，负责直播前勘察与测试，直播执行</t>
  </si>
  <si>
    <t>场</t>
  </si>
  <si>
    <t>每场会议安排2名技术人员：1人创建直播间、直播间后台设置、直播间页面装修：添加KV、会议日程、医生介绍等；1人负责直播间开播、专家上线测试、要点讲解、直播过程监控；项目经理：前期客户需求沟通，直播的场次确认，直播人员安排分配</t>
  </si>
  <si>
    <t>项目设计</t>
  </si>
  <si>
    <t>一次性收费，包含KV，Icon设计，及PPT模板设计，串场PPT模板制作</t>
  </si>
  <si>
    <t>PPT美化</t>
  </si>
  <si>
    <t>PPT美化 (高级美化) (adjustment work) 使用Adobe绘图软件进行图表重绘、字体设计等</t>
  </si>
  <si>
    <t>页</t>
  </si>
  <si>
    <r>
      <rPr>
        <sz val="11"/>
        <color theme="1"/>
        <rFont val="等线"/>
        <charset val="134"/>
        <scheme val="minor"/>
      </rPr>
      <t>课件PPT美化，每套课件</t>
    </r>
    <r>
      <rPr>
        <sz val="11"/>
        <color theme="1"/>
        <rFont val="等线"/>
        <charset val="134"/>
        <scheme val="minor"/>
      </rPr>
      <t>60</t>
    </r>
    <r>
      <rPr>
        <sz val="11"/>
        <color theme="1"/>
        <rFont val="等线"/>
        <charset val="134"/>
        <scheme val="minor"/>
      </rPr>
      <t>页，共30套</t>
    </r>
  </si>
  <si>
    <t>海报(邀请海报）</t>
  </si>
  <si>
    <t>海报 (new work) 根据已有KV进行设计、排版、完稿，尺寸60cm*90cm</t>
  </si>
  <si>
    <t>张</t>
  </si>
  <si>
    <r>
      <rPr>
        <sz val="11"/>
        <color theme="1"/>
        <rFont val="等线"/>
        <charset val="134"/>
        <scheme val="minor"/>
      </rPr>
      <t>会议预热宣传竖版海报设计及会议直播间横版海报设计，每场会议1张，30场会议共</t>
    </r>
    <r>
      <rPr>
        <sz val="11"/>
        <color theme="1"/>
        <rFont val="等线"/>
        <charset val="134"/>
        <scheme val="minor"/>
      </rPr>
      <t>30</t>
    </r>
    <r>
      <rPr>
        <sz val="11"/>
        <color theme="1"/>
        <rFont val="等线"/>
        <charset val="134"/>
        <scheme val="minor"/>
      </rPr>
      <t>张</t>
    </r>
  </si>
  <si>
    <t>海报（直播界面海报）</t>
  </si>
  <si>
    <t>文案撰写（如邀请函等）</t>
  </si>
  <si>
    <t>邀请函 (普通版式) (new work) 根据已有KV进行设计、排版、完稿，展开尺寸A4</t>
  </si>
  <si>
    <t>专家邀请函设计，每场会议共6位专家（1位主席、1位讲者、4位讨论嘉宾），30场会议共180张</t>
  </si>
  <si>
    <t>文案撰写</t>
  </si>
  <si>
    <t>每千字</t>
  </si>
  <si>
    <t>互动方数</t>
  </si>
  <si>
    <t>25方视频互动 单场1-4小时</t>
  </si>
  <si>
    <t>每场会议开通3个互动端，可支持25方互动</t>
  </si>
  <si>
    <t>直播平台</t>
  </si>
  <si>
    <t>500人以内观看 单场1-4小时（单个播点允许重复登陆）</t>
  </si>
  <si>
    <t>平台使用费用：单场1-4小时（开播即算一次播放技术收费），支持同时500人以内线上观看流畅不卡顿，支持预约观看，在线邀请观看、线上互动留言等功能</t>
  </si>
  <si>
    <t>直播设备</t>
  </si>
  <si>
    <t>如监视器等</t>
  </si>
  <si>
    <t>如调音台等</t>
  </si>
  <si>
    <t>Total</t>
  </si>
  <si>
    <t>供应商服务费</t>
  </si>
  <si>
    <t>合计总价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</si>
</sst>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.00_);_(* \(#,##0.00\);_(* &quot;-&quot;??_);_(@_)"/>
    <numFmt numFmtId="177" formatCode="[$¥-804]#,##0.00;[$¥-804]\-#,##0.00"/>
    <numFmt numFmtId="178" formatCode="[$¥-804]#,##0.00"/>
    <numFmt numFmtId="179" formatCode="_ \¥* #,##0.00_ ;_ \¥* \-#,##0.00_ ;_ \¥* &quot;-&quot;??_ ;_ @_ "/>
    <numFmt numFmtId="180" formatCode="0.0_);[Red]\(0.0\)"/>
  </numFmts>
  <fonts count="14">
    <font>
      <sz val="11"/>
      <color theme="1"/>
      <name val="等线"/>
      <charset val="134"/>
      <scheme val="minor"/>
    </font>
    <font>
      <sz val="10"/>
      <name val="Trebuchet MS"/>
      <family val="2"/>
    </font>
    <font>
      <sz val="22"/>
      <name val="宋体"/>
      <family val="3"/>
      <charset val="134"/>
    </font>
    <font>
      <b/>
      <sz val="10"/>
      <color theme="0"/>
      <name val="Trebuchet MS"/>
      <family val="2"/>
    </font>
    <font>
      <sz val="11"/>
      <color theme="1"/>
      <name val="等线"/>
      <charset val="134"/>
      <scheme val="minor"/>
    </font>
    <font>
      <b/>
      <sz val="10"/>
      <name val="Trebuchet MS"/>
      <family val="2"/>
    </font>
    <font>
      <b/>
      <sz val="10"/>
      <color rgb="FF000000"/>
      <name val="宋体"/>
      <family val="3"/>
      <charset val="134"/>
    </font>
    <font>
      <b/>
      <sz val="10"/>
      <color indexed="8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b/>
      <sz val="10"/>
      <color theme="0"/>
      <name val="宋体"/>
      <family val="3"/>
      <charset val="134"/>
    </font>
    <font>
      <b/>
      <sz val="10"/>
      <color theme="0"/>
      <name val="微软雅黑"/>
      <family val="2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145481734672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177" fontId="8" fillId="0" borderId="0"/>
    <xf numFmtId="0" fontId="4" fillId="0" borderId="0"/>
    <xf numFmtId="17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8" fontId="8" fillId="0" borderId="0"/>
    <xf numFmtId="179" fontId="8" fillId="0" borderId="0" applyFont="0" applyFill="0" applyBorder="0" applyAlignment="0" applyProtection="0">
      <alignment vertical="center"/>
    </xf>
    <xf numFmtId="177" fontId="8" fillId="0" borderId="0"/>
    <xf numFmtId="0" fontId="9" fillId="0" borderId="0"/>
    <xf numFmtId="9" fontId="8" fillId="0" borderId="0" applyFont="0" applyFill="0" applyBorder="0" applyAlignment="0" applyProtection="0"/>
    <xf numFmtId="0" fontId="10" fillId="0" borderId="0" applyProtection="0"/>
  </cellStyleXfs>
  <cellXfs count="43">
    <xf numFmtId="0" fontId="0" fillId="0" borderId="0" xfId="0"/>
    <xf numFmtId="0" fontId="1" fillId="0" borderId="0" xfId="4" applyFont="1"/>
    <xf numFmtId="178" fontId="1" fillId="2" borderId="0" xfId="4" applyNumberFormat="1" applyFont="1" applyFill="1"/>
    <xf numFmtId="0" fontId="1" fillId="2" borderId="0" xfId="4" applyFont="1" applyFill="1"/>
    <xf numFmtId="0" fontId="1" fillId="2" borderId="0" xfId="4" applyFont="1" applyFill="1" applyAlignment="1">
      <alignment horizontal="center" vertical="center"/>
    </xf>
    <xf numFmtId="178" fontId="1" fillId="2" borderId="0" xfId="4" applyNumberFormat="1" applyFont="1" applyFill="1" applyAlignment="1">
      <alignment horizontal="center"/>
    </xf>
    <xf numFmtId="0" fontId="1" fillId="2" borderId="0" xfId="4" applyFont="1" applyFill="1" applyAlignment="1">
      <alignment wrapText="1"/>
    </xf>
    <xf numFmtId="0" fontId="3" fillId="4" borderId="1" xfId="4" applyFont="1" applyFill="1" applyBorder="1" applyAlignment="1">
      <alignment horizontal="center" vertical="center" wrapText="1"/>
    </xf>
    <xf numFmtId="0" fontId="3" fillId="4" borderId="2" xfId="10" applyFont="1" applyFill="1" applyBorder="1" applyAlignment="1" applyProtection="1">
      <alignment horizontal="center" vertical="center" wrapText="1"/>
      <protection locked="0"/>
    </xf>
    <xf numFmtId="0" fontId="3" fillId="4" borderId="3" xfId="10" applyFont="1" applyFill="1" applyBorder="1" applyAlignment="1" applyProtection="1">
      <alignment horizontal="center" vertical="center" wrapText="1"/>
      <protection locked="0"/>
    </xf>
    <xf numFmtId="0" fontId="3" fillId="4" borderId="4" xfId="4" applyFont="1" applyFill="1" applyBorder="1" applyAlignment="1" applyProtection="1">
      <alignment horizontal="center" vertical="center" wrapText="1"/>
      <protection locked="0"/>
    </xf>
    <xf numFmtId="178" fontId="3" fillId="4" borderId="4" xfId="1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1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49" fontId="5" fillId="5" borderId="5" xfId="4" applyNumberFormat="1" applyFont="1" applyFill="1" applyBorder="1" applyAlignment="1">
      <alignment horizontal="center"/>
    </xf>
    <xf numFmtId="0" fontId="6" fillId="5" borderId="6" xfId="10" applyFont="1" applyFill="1" applyBorder="1" applyAlignment="1" applyProtection="1">
      <alignment horizontal="left" vertical="center" wrapText="1"/>
      <protection locked="0"/>
    </xf>
    <xf numFmtId="0" fontId="7" fillId="5" borderId="6" xfId="10" applyFont="1" applyFill="1" applyBorder="1" applyAlignment="1" applyProtection="1">
      <alignment wrapText="1"/>
      <protection locked="0"/>
    </xf>
    <xf numFmtId="0" fontId="5" fillId="5" borderId="7" xfId="4" applyFont="1" applyFill="1" applyBorder="1" applyAlignment="1" applyProtection="1">
      <alignment horizontal="center" vertical="center"/>
      <protection locked="0"/>
    </xf>
    <xf numFmtId="178" fontId="5" fillId="5" borderId="7" xfId="10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10" applyFont="1" applyFill="1" applyBorder="1" applyAlignment="1" applyProtection="1">
      <alignment horizontal="center" vertical="center" wrapText="1"/>
      <protection locked="0"/>
    </xf>
    <xf numFmtId="180" fontId="7" fillId="5" borderId="7" xfId="10" applyNumberFormat="1" applyFont="1" applyFill="1" applyBorder="1" applyAlignment="1" applyProtection="1">
      <alignment horizontal="center" vertical="center"/>
      <protection locked="0"/>
    </xf>
    <xf numFmtId="49" fontId="5" fillId="2" borderId="0" xfId="4" applyNumberFormat="1" applyFont="1" applyFill="1" applyAlignment="1">
      <alignment horizontal="center"/>
    </xf>
    <xf numFmtId="0" fontId="7" fillId="2" borderId="0" xfId="10" applyFont="1" applyFill="1" applyAlignment="1" applyProtection="1">
      <alignment wrapText="1"/>
      <protection locked="0"/>
    </xf>
    <xf numFmtId="0" fontId="5" fillId="2" borderId="0" xfId="4" applyFont="1" applyFill="1" applyAlignment="1" applyProtection="1">
      <alignment horizontal="center" vertical="center"/>
      <protection locked="0"/>
    </xf>
    <xf numFmtId="178" fontId="5" fillId="2" borderId="0" xfId="10" applyNumberFormat="1" applyFont="1" applyFill="1" applyAlignment="1" applyProtection="1">
      <alignment horizontal="center" vertical="center" wrapText="1"/>
      <protection locked="0"/>
    </xf>
    <xf numFmtId="0" fontId="7" fillId="2" borderId="0" xfId="10" applyFont="1" applyFill="1" applyAlignment="1" applyProtection="1">
      <alignment horizontal="center" vertical="center" wrapText="1"/>
      <protection locked="0"/>
    </xf>
    <xf numFmtId="178" fontId="7" fillId="2" borderId="0" xfId="10" applyNumberFormat="1" applyFont="1" applyFill="1" applyAlignment="1" applyProtection="1">
      <alignment horizontal="center" vertical="center"/>
      <protection locked="0"/>
    </xf>
    <xf numFmtId="0" fontId="3" fillId="4" borderId="8" xfId="4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5" borderId="9" xfId="4" applyFont="1" applyFill="1" applyBorder="1" applyAlignment="1" applyProtection="1">
      <alignment horizontal="left" vertical="center" wrapText="1"/>
      <protection locked="0"/>
    </xf>
    <xf numFmtId="0" fontId="5" fillId="2" borderId="0" xfId="4" applyFont="1" applyFill="1" applyAlignment="1" applyProtection="1">
      <alignment horizontal="left" vertical="center" wrapText="1"/>
      <protection locked="0"/>
    </xf>
    <xf numFmtId="0" fontId="2" fillId="3" borderId="0" xfId="4" applyFont="1" applyFill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13">
    <cellStyle name="Comma 2" xfId="3"/>
    <cellStyle name="Currency 2" xfId="8"/>
    <cellStyle name="Normal 2" xfId="6"/>
    <cellStyle name="Normal 2 2" xfId="4"/>
    <cellStyle name="Normal 2 2 2 2" xfId="5"/>
    <cellStyle name="Normal 2 3" xfId="9"/>
    <cellStyle name="Normal 3" xfId="7"/>
    <cellStyle name="Normal 6 2 2" xfId="2"/>
    <cellStyle name="Normal_Sheet1" xfId="10"/>
    <cellStyle name="Percent 2" xfId="11"/>
    <cellStyle name="常规" xfId="0" builtinId="0"/>
    <cellStyle name="常规 2" xfId="12"/>
    <cellStyle name="常规 4 2 2" xfId="1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830051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/2017/Marketing%20Service/PR/PR%20Event/Price%20list%20and%20quotation%20format/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2"/>
  <sheetViews>
    <sheetView tabSelected="1" zoomScale="85" zoomScaleNormal="85" workbookViewId="0">
      <selection activeCell="C11" sqref="C11"/>
    </sheetView>
  </sheetViews>
  <sheetFormatPr defaultColWidth="10" defaultRowHeight="15"/>
  <cols>
    <col min="1" max="1" width="9.5" style="3" customWidth="1"/>
    <col min="2" max="2" width="26.125" style="3" customWidth="1"/>
    <col min="3" max="3" width="88" style="3" customWidth="1"/>
    <col min="4" max="4" width="8" style="4" customWidth="1"/>
    <col min="5" max="5" width="15.625" style="2" customWidth="1"/>
    <col min="6" max="6" width="8.25" style="2" customWidth="1"/>
    <col min="7" max="7" width="12.375" style="3" customWidth="1"/>
    <col min="8" max="8" width="12.25" style="5" customWidth="1"/>
    <col min="9" max="9" width="39.625" style="6" customWidth="1"/>
    <col min="10" max="11" width="10" style="3"/>
    <col min="12" max="12" width="19.375" style="3" customWidth="1"/>
    <col min="13" max="16384" width="10" style="3"/>
  </cols>
  <sheetData>
    <row r="1" spans="1:24" ht="28.9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3" spans="1:24" ht="45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1" t="s">
        <v>8</v>
      </c>
      <c r="I3" s="32" t="s">
        <v>9</v>
      </c>
    </row>
    <row r="4" spans="1:24" ht="83.25">
      <c r="A4" s="13">
        <v>1</v>
      </c>
      <c r="B4" s="15" t="s">
        <v>10</v>
      </c>
      <c r="C4" s="14" t="s">
        <v>11</v>
      </c>
      <c r="D4" s="13" t="s">
        <v>12</v>
      </c>
      <c r="E4" s="13">
        <v>1400</v>
      </c>
      <c r="F4" s="13">
        <v>2</v>
      </c>
      <c r="G4" s="13">
        <v>30</v>
      </c>
      <c r="H4" s="13">
        <f t="shared" ref="H4:H14" si="0">E4*F4*G4</f>
        <v>84000</v>
      </c>
      <c r="I4" s="33" t="s">
        <v>13</v>
      </c>
    </row>
    <row r="5" spans="1:24" s="1" customFormat="1" ht="29.25">
      <c r="A5" s="13">
        <v>2</v>
      </c>
      <c r="B5" s="15" t="s">
        <v>14</v>
      </c>
      <c r="C5" s="15"/>
      <c r="D5" s="16" t="s">
        <v>12</v>
      </c>
      <c r="E5" s="13">
        <v>6800</v>
      </c>
      <c r="F5" s="13">
        <v>1</v>
      </c>
      <c r="G5" s="13">
        <v>1</v>
      </c>
      <c r="H5" s="13">
        <f t="shared" si="0"/>
        <v>6800</v>
      </c>
      <c r="I5" s="33" t="s">
        <v>15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>
      <c r="A6" s="13">
        <v>3</v>
      </c>
      <c r="B6" s="14" t="s">
        <v>16</v>
      </c>
      <c r="C6" s="14" t="s">
        <v>17</v>
      </c>
      <c r="D6" s="13" t="s">
        <v>18</v>
      </c>
      <c r="E6" s="13">
        <v>100</v>
      </c>
      <c r="F6" s="13">
        <v>60</v>
      </c>
      <c r="G6" s="13">
        <v>30</v>
      </c>
      <c r="H6" s="13">
        <f t="shared" si="0"/>
        <v>180000</v>
      </c>
      <c r="I6" s="34" t="s">
        <v>19</v>
      </c>
    </row>
    <row r="7" spans="1:24" ht="29.25">
      <c r="A7" s="13">
        <v>4</v>
      </c>
      <c r="B7" s="15" t="s">
        <v>20</v>
      </c>
      <c r="C7" s="14" t="s">
        <v>21</v>
      </c>
      <c r="D7" s="13" t="s">
        <v>22</v>
      </c>
      <c r="E7" s="13">
        <v>700</v>
      </c>
      <c r="F7" s="13">
        <v>1</v>
      </c>
      <c r="G7" s="13">
        <v>30</v>
      </c>
      <c r="H7" s="13">
        <f t="shared" si="0"/>
        <v>21000</v>
      </c>
      <c r="I7" s="34" t="s">
        <v>23</v>
      </c>
    </row>
    <row r="8" spans="1:24" ht="50.45" customHeight="1">
      <c r="A8" s="13">
        <v>5</v>
      </c>
      <c r="B8" s="15" t="s">
        <v>24</v>
      </c>
      <c r="C8" s="15" t="s">
        <v>21</v>
      </c>
      <c r="D8" s="13" t="s">
        <v>22</v>
      </c>
      <c r="E8" s="13">
        <v>445.3</v>
      </c>
      <c r="F8" s="13">
        <v>1</v>
      </c>
      <c r="G8" s="13">
        <v>30</v>
      </c>
      <c r="H8" s="13">
        <f t="shared" ref="H8" si="1">E8*F8*G8</f>
        <v>13359</v>
      </c>
      <c r="I8" s="34" t="s">
        <v>23</v>
      </c>
    </row>
    <row r="9" spans="1:24" ht="42.75">
      <c r="A9" s="13">
        <v>6</v>
      </c>
      <c r="B9" s="15" t="s">
        <v>25</v>
      </c>
      <c r="C9" s="14" t="s">
        <v>26</v>
      </c>
      <c r="D9" s="13" t="s">
        <v>22</v>
      </c>
      <c r="E9" s="13">
        <v>450</v>
      </c>
      <c r="F9" s="13">
        <v>3</v>
      </c>
      <c r="G9" s="13">
        <v>30</v>
      </c>
      <c r="H9" s="13">
        <f t="shared" si="0"/>
        <v>40500</v>
      </c>
      <c r="I9" s="34" t="s">
        <v>27</v>
      </c>
    </row>
    <row r="10" spans="1:24" ht="15.75">
      <c r="A10" s="13">
        <v>7</v>
      </c>
      <c r="B10" s="15" t="s">
        <v>28</v>
      </c>
      <c r="C10" s="14"/>
      <c r="D10" s="16" t="s">
        <v>29</v>
      </c>
      <c r="E10" s="13">
        <v>750</v>
      </c>
      <c r="F10" s="13">
        <v>1</v>
      </c>
      <c r="G10" s="13">
        <v>30</v>
      </c>
      <c r="H10" s="13">
        <f t="shared" si="0"/>
        <v>22500</v>
      </c>
      <c r="I10" s="33"/>
    </row>
    <row r="11" spans="1:24" ht="15.75">
      <c r="A11" s="13">
        <v>8</v>
      </c>
      <c r="B11" s="14" t="s">
        <v>30</v>
      </c>
      <c r="C11" s="14" t="s">
        <v>31</v>
      </c>
      <c r="D11" s="13" t="s">
        <v>12</v>
      </c>
      <c r="E11" s="13">
        <v>1680</v>
      </c>
      <c r="F11" s="13">
        <v>2</v>
      </c>
      <c r="G11" s="13">
        <v>30</v>
      </c>
      <c r="H11" s="13">
        <f t="shared" si="0"/>
        <v>100800</v>
      </c>
      <c r="I11" s="33" t="s">
        <v>32</v>
      </c>
    </row>
    <row r="12" spans="1:24" ht="56.25">
      <c r="A12" s="13">
        <v>9</v>
      </c>
      <c r="B12" s="14" t="s">
        <v>33</v>
      </c>
      <c r="C12" s="14" t="s">
        <v>34</v>
      </c>
      <c r="D12" s="13" t="s">
        <v>12</v>
      </c>
      <c r="E12" s="13">
        <v>2900</v>
      </c>
      <c r="F12" s="13">
        <v>1</v>
      </c>
      <c r="G12" s="13">
        <v>30</v>
      </c>
      <c r="H12" s="13">
        <f t="shared" si="0"/>
        <v>87000</v>
      </c>
      <c r="I12" s="33" t="s">
        <v>35</v>
      </c>
    </row>
    <row r="13" spans="1:24" ht="15.75">
      <c r="A13" s="13">
        <v>10</v>
      </c>
      <c r="B13" s="15" t="s">
        <v>36</v>
      </c>
      <c r="C13" s="15" t="s">
        <v>37</v>
      </c>
      <c r="D13" s="16" t="s">
        <v>12</v>
      </c>
      <c r="E13" s="13">
        <v>1500</v>
      </c>
      <c r="F13" s="13">
        <v>1</v>
      </c>
      <c r="G13" s="13">
        <v>30</v>
      </c>
      <c r="H13" s="13">
        <f t="shared" si="0"/>
        <v>45000</v>
      </c>
      <c r="I13" s="33"/>
    </row>
    <row r="14" spans="1:24" ht="15.75">
      <c r="A14" s="13">
        <v>11</v>
      </c>
      <c r="B14" s="15" t="s">
        <v>36</v>
      </c>
      <c r="C14" s="15" t="s">
        <v>38</v>
      </c>
      <c r="D14" s="16" t="s">
        <v>12</v>
      </c>
      <c r="E14" s="13">
        <v>1400</v>
      </c>
      <c r="F14" s="13">
        <v>1</v>
      </c>
      <c r="G14" s="13">
        <v>30</v>
      </c>
      <c r="H14" s="13">
        <f t="shared" si="0"/>
        <v>42000</v>
      </c>
      <c r="I14" s="33"/>
    </row>
    <row r="15" spans="1:24" ht="15.75">
      <c r="A15" s="38" t="s">
        <v>39</v>
      </c>
      <c r="B15" s="39"/>
      <c r="C15" s="39"/>
      <c r="D15" s="39"/>
      <c r="E15" s="39"/>
      <c r="F15" s="39"/>
      <c r="G15" s="39"/>
      <c r="H15" s="17">
        <f>SUM(H4:H14)</f>
        <v>642959</v>
      </c>
      <c r="I15" s="33"/>
    </row>
    <row r="16" spans="1:24" ht="15.75">
      <c r="A16" s="40" t="s">
        <v>40</v>
      </c>
      <c r="B16" s="41"/>
      <c r="C16" s="18"/>
      <c r="D16" s="18"/>
      <c r="E16" s="42">
        <v>0.03</v>
      </c>
      <c r="F16" s="41"/>
      <c r="G16" s="41"/>
      <c r="H16" s="17">
        <f>E16*(H14+H13+H10+H12+H11+H9+H8+H7+H6+H5)</f>
        <v>16768.77</v>
      </c>
      <c r="I16" s="33"/>
    </row>
    <row r="17" spans="1:9">
      <c r="A17" s="19"/>
      <c r="B17" s="20" t="s">
        <v>41</v>
      </c>
      <c r="C17" s="21"/>
      <c r="D17" s="22"/>
      <c r="E17" s="23"/>
      <c r="F17" s="24"/>
      <c r="G17" s="24"/>
      <c r="H17" s="25">
        <f>H16+H15</f>
        <v>659727.77</v>
      </c>
      <c r="I17" s="35"/>
    </row>
    <row r="18" spans="1:9">
      <c r="A18" s="26"/>
      <c r="B18" s="27"/>
      <c r="C18" s="27"/>
      <c r="D18" s="28"/>
      <c r="E18" s="29"/>
      <c r="F18" s="30"/>
      <c r="G18" s="30"/>
      <c r="H18" s="31"/>
      <c r="I18" s="36"/>
    </row>
    <row r="20" spans="1:9">
      <c r="D20" s="3"/>
      <c r="E20" s="3"/>
      <c r="F20" s="3"/>
    </row>
    <row r="21" spans="1:9">
      <c r="D21" s="3"/>
      <c r="E21" s="3"/>
      <c r="F21" s="3"/>
    </row>
    <row r="22" spans="1:9" s="2" customFormat="1">
      <c r="A22" s="3"/>
      <c r="B22" s="3"/>
      <c r="C22" s="3"/>
      <c r="D22" s="3"/>
      <c r="E22" s="3"/>
      <c r="F22" s="3"/>
      <c r="G22" s="3"/>
      <c r="H22" s="5"/>
      <c r="I22" s="6"/>
    </row>
  </sheetData>
  <mergeCells count="4">
    <mergeCell ref="A1:I1"/>
    <mergeCell ref="A15:G15"/>
    <mergeCell ref="A16:B16"/>
    <mergeCell ref="E16:G16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刘煜圆</cp:lastModifiedBy>
  <dcterms:created xsi:type="dcterms:W3CDTF">2015-06-05T18:17:00Z</dcterms:created>
  <dcterms:modified xsi:type="dcterms:W3CDTF">2023-04-04T04:11:26Z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7a536ca9-44fa-41c6-9a02-4223cc817a1c</vt:lpwstr>
  </property>
  <property fmtid="{D5CDD505-2E9C-101B-9397-08002B2CF9AE}" pid="3" name="KSOProductBuildVer">
    <vt:lpwstr>2052-11.1.0.14036</vt:lpwstr>
  </property>
  <property fmtid="{D5CDD505-2E9C-101B-9397-08002B2CF9AE}" pid="4" name="ICV">
    <vt:lpwstr>814249A9F8214BD191E32D24652EC507_13</vt:lpwstr>
  </property>
</Properties>
</file>