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kelly/Desktop/U盘/项目/麦田/肺癌筛查车/报价（确认）/"/>
    </mc:Choice>
  </mc:AlternateContent>
  <xr:revisionPtr revIDLastSave="0" documentId="10_ncr:8100000_{26DF76C8-A04C-3B48-A8D8-9E319C71F51B}" xr6:coauthVersionLast="34" xr6:coauthVersionMax="34" xr10:uidLastSave="{00000000-0000-0000-0000-000000000000}"/>
  <bookViews>
    <workbookView xWindow="0" yWindow="460" windowWidth="28800" windowHeight="15940" tabRatio="793" xr2:uid="{00000000-000D-0000-FFFF-FFFF00000000}"/>
  </bookViews>
  <sheets>
    <sheet name="整体费用" sheetId="14" r:id="rId1"/>
    <sheet name="普通场（11月24日-25日）无锡太湖" sheetId="12" r:id="rId2"/>
    <sheet name="普通场（11月26日）新安街道" sheetId="26" r:id="rId3"/>
    <sheet name="普通场（11月27日）河埒街道" sheetId="27" r:id="rId4"/>
    <sheet name="消耗性物料" sheetId="22" r:id="rId5"/>
    <sheet name="差旅+追加费用" sheetId="24" r:id="rId6"/>
  </sheets>
  <definedNames>
    <definedName name="_xlnm.Print_Area" localSheetId="1">'普通场（11月24日-25日）无锡太湖'!$A$1:$M$35</definedName>
    <definedName name="_xlnm.Print_Area" localSheetId="0">整体费用!$A$1:$K$23</definedName>
  </definedNames>
  <calcPr calcId="162913"/>
</workbook>
</file>

<file path=xl/calcChain.xml><?xml version="1.0" encoding="utf-8"?>
<calcChain xmlns="http://schemas.openxmlformats.org/spreadsheetml/2006/main">
  <c r="I20" i="14" l="1"/>
  <c r="L12" i="24" l="1"/>
  <c r="L11" i="24"/>
  <c r="L10" i="24"/>
  <c r="L9" i="24"/>
  <c r="M18" i="27"/>
  <c r="L16" i="27"/>
  <c r="L15" i="27"/>
  <c r="L13" i="27"/>
  <c r="M13" i="27" s="1"/>
  <c r="L11" i="27"/>
  <c r="L10" i="27"/>
  <c r="L9" i="27"/>
  <c r="M9" i="27" s="1"/>
  <c r="M18" i="26"/>
  <c r="L11" i="26"/>
  <c r="L10" i="26"/>
  <c r="L9" i="26"/>
  <c r="M9" i="26" s="1"/>
  <c r="L20" i="12"/>
  <c r="L21" i="12"/>
  <c r="L11" i="12"/>
  <c r="L12" i="12"/>
  <c r="L13" i="12"/>
  <c r="L10" i="12"/>
  <c r="L9" i="12"/>
  <c r="M20" i="27" l="1"/>
  <c r="E19" i="14" s="1"/>
  <c r="H19" i="14" s="1"/>
  <c r="M9" i="12"/>
  <c r="H16" i="14"/>
  <c r="H15" i="14"/>
  <c r="H14" i="14"/>
  <c r="H13" i="14"/>
  <c r="H12" i="14"/>
  <c r="H11" i="14"/>
  <c r="H8" i="14"/>
  <c r="I13" i="14" l="1"/>
  <c r="I8" i="14"/>
  <c r="L18" i="12" l="1"/>
  <c r="L16" i="12"/>
  <c r="L19" i="22" l="1"/>
  <c r="L13" i="22"/>
  <c r="L14" i="22"/>
  <c r="L15" i="22" l="1"/>
  <c r="L16" i="26" l="1"/>
  <c r="L15" i="26"/>
  <c r="L13" i="26"/>
  <c r="M13" i="26" l="1"/>
  <c r="M20" i="26" s="1"/>
  <c r="E18" i="14" s="1"/>
  <c r="H18" i="14" s="1"/>
  <c r="L14" i="24"/>
  <c r="L13" i="24"/>
  <c r="M9" i="24" s="1"/>
  <c r="M15" i="24" l="1"/>
  <c r="E21" i="14" s="1"/>
  <c r="H21" i="14" s="1"/>
  <c r="I21" i="14" s="1"/>
  <c r="L20" i="22" l="1"/>
  <c r="L18" i="22"/>
  <c r="L17" i="22"/>
  <c r="L16" i="22"/>
  <c r="L12" i="22"/>
  <c r="L11" i="22"/>
  <c r="L10" i="22"/>
  <c r="L9" i="22"/>
  <c r="M9" i="22" l="1"/>
  <c r="M21" i="22" s="1"/>
  <c r="E20" i="14" s="1"/>
  <c r="H20" i="14" s="1"/>
  <c r="L27" i="12" l="1"/>
  <c r="M29" i="12" l="1"/>
  <c r="L26" i="12" l="1"/>
  <c r="L25" i="12"/>
  <c r="L24" i="12"/>
  <c r="M24" i="12" s="1"/>
  <c r="L22" i="12"/>
  <c r="L19" i="12"/>
  <c r="L15" i="12"/>
  <c r="M15" i="12" l="1"/>
  <c r="M31" i="12" s="1"/>
  <c r="E17" i="14" s="1"/>
  <c r="H17" i="14" s="1"/>
  <c r="I17" i="14" s="1"/>
  <c r="I22" i="14" s="1"/>
  <c r="I23" i="14" s="1"/>
  <c r="I24" i="14" s="1"/>
  <c r="I25" i="14" s="1"/>
</calcChain>
</file>

<file path=xl/sharedStrings.xml><?xml version="1.0" encoding="utf-8"?>
<sst xmlns="http://schemas.openxmlformats.org/spreadsheetml/2006/main" count="357" uniqueCount="181">
  <si>
    <t>客户名称:</t>
  </si>
  <si>
    <t>执行城市:</t>
  </si>
  <si>
    <t>序号</t>
  </si>
  <si>
    <t xml:space="preserve">项目    </t>
  </si>
  <si>
    <t>内容</t>
  </si>
  <si>
    <t>单价</t>
  </si>
  <si>
    <t>单位</t>
  </si>
  <si>
    <t>城市</t>
  </si>
  <si>
    <t>时间</t>
  </si>
  <si>
    <t>数量</t>
  </si>
  <si>
    <t>小计</t>
  </si>
  <si>
    <t>合计</t>
  </si>
  <si>
    <t>其他费用</t>
  </si>
  <si>
    <t>Sub-total</t>
  </si>
  <si>
    <t xml:space="preserve">Grand Total </t>
  </si>
  <si>
    <t>说明：</t>
  </si>
  <si>
    <t>1、人员数量发生变化或执行场次、工作时间调整则相应调整报价金额。</t>
  </si>
  <si>
    <t>Prepared by:</t>
  </si>
  <si>
    <t>Approved by:</t>
  </si>
  <si>
    <t>元/场</t>
    <phoneticPr fontId="11" type="noConversion"/>
  </si>
  <si>
    <t>元/次</t>
    <phoneticPr fontId="11" type="noConversion"/>
  </si>
  <si>
    <t>元/天</t>
  </si>
  <si>
    <t>上 海 优 叻 报 价</t>
    <phoneticPr fontId="11" type="noConversion"/>
  </si>
  <si>
    <t>物料运输费</t>
    <phoneticPr fontId="11" type="noConversion"/>
  </si>
  <si>
    <t>元/个</t>
    <phoneticPr fontId="11" type="noConversion"/>
  </si>
  <si>
    <t>仓储费</t>
    <phoneticPr fontId="11" type="noConversion"/>
  </si>
  <si>
    <t>2、以上报价未包含的费用如发生将以追加报价形式进行确认。</t>
    <phoneticPr fontId="11" type="noConversion"/>
  </si>
  <si>
    <t>3、以上报价所有单价及金额以人民币计算。</t>
    <phoneticPr fontId="11" type="noConversion"/>
  </si>
  <si>
    <t>肺癌筛查车项目</t>
    <phoneticPr fontId="11" type="noConversion"/>
  </si>
  <si>
    <t>摄像师</t>
    <phoneticPr fontId="11" type="noConversion"/>
  </si>
  <si>
    <t>设备租赁费</t>
    <phoneticPr fontId="11" type="noConversion"/>
  </si>
  <si>
    <t>调音台</t>
  </si>
  <si>
    <t>全频音箱</t>
  </si>
  <si>
    <t>元/次</t>
  </si>
  <si>
    <t>话筒</t>
    <phoneticPr fontId="11" type="noConversion"/>
  </si>
  <si>
    <t>上海麦田公共关系咨询有限公司</t>
    <phoneticPr fontId="11" type="noConversion"/>
  </si>
  <si>
    <t>报价内容：  肺癌筛查车项目执行报价</t>
    <phoneticPr fontId="11" type="noConversion"/>
  </si>
  <si>
    <t>项目名称:</t>
    <phoneticPr fontId="11" type="noConversion"/>
  </si>
  <si>
    <t>3、以上报价所有单价及金额以人民币计算。</t>
    <phoneticPr fontId="11" type="noConversion"/>
  </si>
  <si>
    <t>4、项目结算周期为月结。</t>
    <phoneticPr fontId="11" type="noConversion"/>
  </si>
  <si>
    <t>上海麦田公共关系咨询有限公司</t>
    <phoneticPr fontId="11" type="noConversion"/>
  </si>
  <si>
    <t>项目名称:</t>
    <phoneticPr fontId="11" type="noConversion"/>
  </si>
  <si>
    <t>元/次</t>
    <phoneticPr fontId="11" type="noConversion"/>
  </si>
  <si>
    <t>元/天</t>
    <phoneticPr fontId="11" type="noConversion"/>
  </si>
  <si>
    <t>元/台</t>
    <phoneticPr fontId="11" type="noConversion"/>
  </si>
  <si>
    <t>4、项目结算周期为月结。</t>
    <phoneticPr fontId="11" type="noConversion"/>
  </si>
  <si>
    <t>2、以上报价未包含的费用如发生将以追加报价形式进行确认，如物料损坏，会追加采购。</t>
    <phoneticPr fontId="11" type="noConversion"/>
  </si>
  <si>
    <t>物料采购费</t>
    <phoneticPr fontId="11" type="noConversion"/>
  </si>
  <si>
    <t>元/人</t>
    <rPh sb="0" eb="1">
      <t>r</t>
    </rPh>
    <phoneticPr fontId="11" type="noConversion"/>
  </si>
  <si>
    <t>康康舞教练</t>
    <phoneticPr fontId="11" type="noConversion"/>
  </si>
  <si>
    <t>搭建辅料耗损、垃圾处理及搭建人员交通费等</t>
    <rPh sb="0" eb="20">
      <t>ya'xian'ca</t>
    </rPh>
    <phoneticPr fontId="11" type="noConversion"/>
  </si>
  <si>
    <t>舞台</t>
  </si>
  <si>
    <t>元/平方</t>
  </si>
  <si>
    <t>人员分工：2人负责主物料搭建，1人负责现场电源布线、用电设备及其它物料布置</t>
    <rPh sb="0" eb="2">
      <t>ren'yua</t>
    </rPh>
    <phoneticPr fontId="11" type="noConversion"/>
  </si>
  <si>
    <t>1、人员数量发生变化或执行场次、工作时间调整则相应调整报价金额。</t>
    <phoneticPr fontId="11" type="noConversion"/>
  </si>
  <si>
    <t>元/个</t>
    <phoneticPr fontId="12" type="noConversion"/>
  </si>
  <si>
    <t>上 海 优 叻 报 价</t>
    <phoneticPr fontId="11" type="noConversion"/>
  </si>
  <si>
    <t>物料搭建费</t>
    <phoneticPr fontId="11" type="noConversion"/>
  </si>
  <si>
    <t>物料运输费</t>
    <phoneticPr fontId="11" type="noConversion"/>
  </si>
  <si>
    <t>元/次</t>
    <phoneticPr fontId="11" type="noConversion"/>
  </si>
  <si>
    <t>2、以上报价未包含的费用如发生将以追加报价形式进行确认。</t>
    <phoneticPr fontId="11" type="noConversion"/>
  </si>
  <si>
    <t>守夜费</t>
    <phoneticPr fontId="11" type="noConversion"/>
  </si>
  <si>
    <t>追加费用-其他费用</t>
  </si>
  <si>
    <t>桶装水</t>
  </si>
  <si>
    <t>元/桶</t>
  </si>
  <si>
    <t>1、以上费用为现场临时增加需求、物料采购、制作等费用</t>
    <phoneticPr fontId="11" type="noConversion"/>
  </si>
  <si>
    <t>硒鼓</t>
    <phoneticPr fontId="12" type="noConversion"/>
  </si>
  <si>
    <t>惠普打印机硒鼓18A</t>
    <phoneticPr fontId="12" type="noConversion"/>
  </si>
  <si>
    <t>江苏省（无锡市）</t>
    <phoneticPr fontId="11" type="noConversion"/>
  </si>
  <si>
    <t>报价时间：2019年11月24日-27日</t>
    <phoneticPr fontId="11" type="noConversion"/>
  </si>
  <si>
    <t>数字控台。</t>
    <phoneticPr fontId="11" type="noConversion"/>
  </si>
  <si>
    <t>单15音响。</t>
    <phoneticPr fontId="11" type="noConversion"/>
  </si>
  <si>
    <t>高频无线手持话筒。</t>
    <phoneticPr fontId="11" type="noConversion"/>
  </si>
  <si>
    <t>舞台，含红地毯。8M*3M</t>
    <phoneticPr fontId="11" type="noConversion"/>
  </si>
  <si>
    <t>0.8M*1.8M，日程展架画面更换,24号，26号，27号需要更换画面</t>
    <phoneticPr fontId="11" type="noConversion"/>
  </si>
  <si>
    <t>元/张</t>
    <phoneticPr fontId="11" type="noConversion"/>
  </si>
  <si>
    <t>元/张</t>
    <phoneticPr fontId="11" type="noConversion"/>
  </si>
  <si>
    <t>台卡</t>
    <phoneticPr fontId="11" type="noConversion"/>
  </si>
  <si>
    <t>海报</t>
    <phoneticPr fontId="11" type="noConversion"/>
  </si>
  <si>
    <t>元/张</t>
    <phoneticPr fontId="11" type="noConversion"/>
  </si>
  <si>
    <t>90*60CM。新安街道-前期预热，3种海报，每种10张，共30张，河埒街道-3种海报，每种3张，共9张</t>
    <phoneticPr fontId="11" type="noConversion"/>
  </si>
  <si>
    <t>宣传单页</t>
    <phoneticPr fontId="11" type="noConversion"/>
  </si>
  <si>
    <t>红地毯</t>
    <phoneticPr fontId="12" type="noConversion"/>
  </si>
  <si>
    <t>元/平</t>
    <phoneticPr fontId="12" type="noConversion"/>
  </si>
  <si>
    <t>红色地毯，筛查车区域使用，预计一个场地使用1块24平，共2块。26号，27号用</t>
  </si>
  <si>
    <t>剪彩绣球</t>
    <phoneticPr fontId="11" type="noConversion"/>
  </si>
  <si>
    <t>4人剪彩绣球套装，含5个红色花球，5个立柱，4把剪刀，另加一条5个红色花球备用</t>
    <phoneticPr fontId="11" type="noConversion"/>
  </si>
  <si>
    <t>元/套</t>
    <phoneticPr fontId="11" type="noConversion"/>
  </si>
  <si>
    <t>电工劳务费</t>
    <phoneticPr fontId="12" type="noConversion"/>
  </si>
  <si>
    <t>麦田David要求场地方工作人员到现场开门，放前来检测筛查车的人员到达筛查车停放位置，给的劳务费</t>
    <phoneticPr fontId="12" type="noConversion"/>
  </si>
  <si>
    <t>元/人</t>
    <phoneticPr fontId="12" type="noConversion"/>
  </si>
  <si>
    <t>踏步梯</t>
    <phoneticPr fontId="11" type="noConversion"/>
  </si>
  <si>
    <t>47CM*45CM*46CM,不锈钢双层踏步梯。供患者上CT机检查使用</t>
    <phoneticPr fontId="11" type="noConversion"/>
  </si>
  <si>
    <t>宣传三折页</t>
    <phoneticPr fontId="11" type="noConversion"/>
  </si>
  <si>
    <t>工作服 （白大褂）</t>
    <phoneticPr fontId="11" type="noConversion"/>
  </si>
  <si>
    <t>医生用，白色，长袖</t>
    <phoneticPr fontId="11" type="noConversion"/>
  </si>
  <si>
    <t>元/件</t>
    <phoneticPr fontId="11" type="noConversion"/>
  </si>
  <si>
    <t>A3铜版纸＋高清画面，签到处1，接待区2，报告解读区1，患教&amp;义诊区1，费证清1</t>
    <phoneticPr fontId="11" type="noConversion"/>
  </si>
  <si>
    <t>A4，2家医院各150份</t>
    <phoneticPr fontId="11" type="noConversion"/>
  </si>
  <si>
    <t>A4彩印，2家医院各500张</t>
    <phoneticPr fontId="11" type="noConversion"/>
  </si>
  <si>
    <t>桶装水</t>
    <phoneticPr fontId="12" type="noConversion"/>
  </si>
  <si>
    <t>A4，一包500张，1天使用2包</t>
  </si>
  <si>
    <t>打印纸</t>
  </si>
  <si>
    <t>元/包</t>
  </si>
  <si>
    <t>展架画面</t>
    <phoneticPr fontId="11" type="noConversion"/>
  </si>
  <si>
    <t>报价时间：2019年11月24日-25日</t>
    <phoneticPr fontId="11" type="noConversion"/>
  </si>
  <si>
    <t>报价时间：2019年11月26日</t>
    <phoneticPr fontId="11" type="noConversion"/>
  </si>
  <si>
    <t>剪彩剪刀</t>
    <phoneticPr fontId="11" type="noConversion"/>
  </si>
  <si>
    <t>元/套</t>
    <phoneticPr fontId="11" type="noConversion"/>
  </si>
  <si>
    <t>现场增加1位领导，临时采购1套剪彩剪刀（共4把），最低一套采购</t>
    <phoneticPr fontId="11" type="noConversion"/>
  </si>
  <si>
    <t>项目</t>
    <phoneticPr fontId="11" type="noConversion"/>
  </si>
  <si>
    <t>小计</t>
    <phoneticPr fontId="11" type="noConversion"/>
  </si>
  <si>
    <t>合计</t>
    <rPh sb="0" eb="2">
      <t>he'j</t>
    </rPh>
    <phoneticPr fontId="11" type="noConversion"/>
  </si>
  <si>
    <t>备注</t>
    <rPh sb="0" eb="2">
      <t>bei'zh</t>
    </rPh>
    <phoneticPr fontId="11" type="noConversion"/>
  </si>
  <si>
    <t>项目组管理费</t>
    <rPh sb="0" eb="2">
      <t>xiang'm</t>
    </rPh>
    <phoneticPr fontId="11" type="noConversion"/>
  </si>
  <si>
    <t>前期准备</t>
    <rPh sb="0" eb="2">
      <t>qian'q</t>
    </rPh>
    <phoneticPr fontId="11" type="noConversion"/>
  </si>
  <si>
    <t>项目主管</t>
    <rPh sb="0" eb="2">
      <t>xiang'm</t>
    </rPh>
    <phoneticPr fontId="11" type="noConversion"/>
  </si>
  <si>
    <t>元/天</t>
    <rPh sb="0" eb="1">
      <t>tia</t>
    </rPh>
    <phoneticPr fontId="11" type="noConversion"/>
  </si>
  <si>
    <t>助理主管</t>
    <rPh sb="0" eb="2">
      <t>zhu'l</t>
    </rPh>
    <phoneticPr fontId="11" type="noConversion"/>
  </si>
  <si>
    <t>项目助理</t>
    <rPh sb="0" eb="2">
      <t>xiang'm</t>
    </rPh>
    <phoneticPr fontId="11" type="noConversion"/>
  </si>
  <si>
    <t>现场执行</t>
    <rPh sb="0" eb="4">
      <t>xian'chanxiang'm</t>
    </rPh>
    <phoneticPr fontId="11" type="noConversion"/>
  </si>
  <si>
    <t>项目收尾</t>
    <rPh sb="0" eb="2">
      <t>xiang'm</t>
    </rPh>
    <phoneticPr fontId="11" type="noConversion"/>
  </si>
  <si>
    <t>项目组与城市督导沟通物料数量、照片整理1天等</t>
    <rPh sb="0" eb="21">
      <t>xiang'myywu'lia</t>
    </rPh>
    <phoneticPr fontId="11" type="noConversion"/>
  </si>
  <si>
    <t>城市督导费</t>
    <rPh sb="0" eb="2">
      <t>cheng'sh</t>
    </rPh>
    <phoneticPr fontId="11" type="noConversion"/>
  </si>
  <si>
    <t>勘场+搭建</t>
    <rPh sb="0" eb="2">
      <t>chan</t>
    </rPh>
    <phoneticPr fontId="11" type="noConversion"/>
  </si>
  <si>
    <t>交通通讯等杂费</t>
    <rPh sb="0" eb="3">
      <t>jiao'tong'fekan'chan</t>
    </rPh>
    <phoneticPr fontId="11" type="noConversion"/>
  </si>
  <si>
    <t>现场搭建执行费</t>
    <rPh sb="0" eb="2">
      <t>xiang'm</t>
    </rPh>
    <phoneticPr fontId="11" type="noConversion"/>
  </si>
  <si>
    <t>具体见明细</t>
    <rPh sb="0" eb="2">
      <t>ju't</t>
    </rPh>
    <phoneticPr fontId="11" type="noConversion"/>
  </si>
  <si>
    <t>元</t>
    <phoneticPr fontId="11" type="noConversion"/>
  </si>
  <si>
    <t>消耗性物料</t>
    <phoneticPr fontId="11" type="noConversion"/>
  </si>
  <si>
    <t>差旅+追加费用</t>
    <rPh sb="0" eb="7">
      <t>chai'l</t>
    </rPh>
    <phoneticPr fontId="11" type="noConversion"/>
  </si>
  <si>
    <t>现场临时增加需求、物料采购、制作等费用</t>
    <phoneticPr fontId="11" type="noConversion"/>
  </si>
  <si>
    <t>具体见明细</t>
    <phoneticPr fontId="11" type="noConversion"/>
  </si>
  <si>
    <t>10%服务费</t>
    <phoneticPr fontId="11" type="noConversion"/>
  </si>
  <si>
    <t>3%税费</t>
    <phoneticPr fontId="11" type="noConversion"/>
  </si>
  <si>
    <t>2、以上报价未包含的费用如发生将以追加报价形式进行确认。</t>
    <phoneticPr fontId="11" type="noConversion"/>
  </si>
  <si>
    <t>3、以上报价所有单价及金额以人民币计算。</t>
    <phoneticPr fontId="11" type="noConversion"/>
  </si>
  <si>
    <t>4、项目结算周期为月结。</t>
    <phoneticPr fontId="11" type="noConversion"/>
  </si>
  <si>
    <t>3个场地，平均每个场地准备期2天</t>
    <rPh sb="0" eb="12">
      <t>ri'q</t>
    </rPh>
    <phoneticPr fontId="11" type="noConversion"/>
  </si>
  <si>
    <t>按出差日期结算，唐彧出差日期：23日，24日  每天工作超过8小时</t>
    <rPh sb="0" eb="33">
      <t>an'zhatang'yxiang'mtang'ychu'cha</t>
    </rPh>
    <phoneticPr fontId="11" type="noConversion"/>
  </si>
  <si>
    <t>太湖博览中心1天，新安街道1天，河埒街道1天</t>
    <rPh sb="0" eb="2">
      <t>zhong'li</t>
    </rPh>
    <phoneticPr fontId="11" type="noConversion"/>
  </si>
  <si>
    <t>11月24日-27日，计4天</t>
    <phoneticPr fontId="11" type="noConversion"/>
  </si>
  <si>
    <t>勘场搭建3天+现场执行4天</t>
    <rPh sb="0" eb="4">
      <t>tia</t>
    </rPh>
    <phoneticPr fontId="11" type="noConversion"/>
  </si>
  <si>
    <t>11月24日-25日，无锡太湖博览中心</t>
    <phoneticPr fontId="11" type="noConversion"/>
  </si>
  <si>
    <t>11月26日，无锡市新区新安街道</t>
    <phoneticPr fontId="11" type="noConversion"/>
  </si>
  <si>
    <t>11月27日，滨湖区河埒街道</t>
    <phoneticPr fontId="11" type="noConversion"/>
  </si>
  <si>
    <t>采购物料</t>
    <phoneticPr fontId="11" type="noConversion"/>
  </si>
  <si>
    <t>执行人员费用</t>
    <phoneticPr fontId="11" type="noConversion"/>
  </si>
  <si>
    <t>引导员</t>
    <phoneticPr fontId="11" type="noConversion"/>
  </si>
  <si>
    <t>康康人偶</t>
    <rPh sb="0" eb="2">
      <t>kang'kan</t>
    </rPh>
    <phoneticPr fontId="11" type="noConversion"/>
  </si>
  <si>
    <t>男 1人</t>
    <rPh sb="0" eb="1">
      <t>re</t>
    </rPh>
    <phoneticPr fontId="11" type="noConversion"/>
  </si>
  <si>
    <t>现场教跳肺扬操，需提前学习肺扬操，含服装。一天跳5次，一次跳2遍（演示＋教学）</t>
    <phoneticPr fontId="11" type="noConversion"/>
  </si>
  <si>
    <t>2名人员</t>
    <phoneticPr fontId="11" type="noConversion"/>
  </si>
  <si>
    <t>物料搭建运输费</t>
    <phoneticPr fontId="11" type="noConversion"/>
  </si>
  <si>
    <t>调音师</t>
    <phoneticPr fontId="11" type="noConversion"/>
  </si>
  <si>
    <t>实报实销费用</t>
    <rPh sb="0" eb="2">
      <t>sh'bao'shi'xia</t>
    </rPh>
    <phoneticPr fontId="11" type="noConversion"/>
  </si>
  <si>
    <t>活动杂费、快递费、项目组手机话费等</t>
    <rPh sb="0" eb="2">
      <t>huo'don</t>
    </rPh>
    <phoneticPr fontId="11" type="noConversion"/>
  </si>
  <si>
    <t>如物料连续存储超过1周，需根据实际情况追加仓储费</t>
    <rPh sb="0" eb="2">
      <t>wu'lia</t>
    </rPh>
    <phoneticPr fontId="11" type="noConversion"/>
  </si>
  <si>
    <t>3名人员，接待区1人，等候区1人，筛查车1人</t>
    <phoneticPr fontId="11" type="noConversion"/>
  </si>
  <si>
    <t>报价时间：2019年11月27日</t>
    <phoneticPr fontId="11" type="noConversion"/>
  </si>
  <si>
    <t>差旅费</t>
    <rPh sb="0" eb="2">
      <t>chai'lv'fe</t>
    </rPh>
    <phoneticPr fontId="12" type="noConversion"/>
  </si>
  <si>
    <t>元</t>
    <phoneticPr fontId="12" type="noConversion"/>
  </si>
  <si>
    <t>元/天</t>
    <rPh sb="0" eb="1">
      <t>tia</t>
    </rPh>
    <phoneticPr fontId="12" type="noConversion"/>
  </si>
  <si>
    <t>物料转运费</t>
    <rPh sb="0" eb="2">
      <t>wu'lia</t>
    </rPh>
    <phoneticPr fontId="12" type="noConversion"/>
  </si>
  <si>
    <t>11月23日 上海-无锡</t>
    <rPh sb="0" eb="12">
      <t>shang'ha</t>
    </rPh>
    <phoneticPr fontId="12" type="noConversion"/>
  </si>
  <si>
    <t>11月24日 无锡-上海</t>
    <rPh sb="0" eb="12">
      <t>shang'h</t>
    </rPh>
    <phoneticPr fontId="12" type="noConversion"/>
  </si>
  <si>
    <t>出差标准（一线城市住宿费400元，二三线城市住宿费300元，市内交通费200元，出差补贴200元/天）。共2天，23日，24日</t>
    <rPh sb="0" eb="1">
      <t>ch'cha</t>
    </rPh>
    <phoneticPr fontId="11" type="noConversion"/>
  </si>
  <si>
    <t>24日，负责现场音响调试，主持人麦克风调试</t>
    <rPh sb="0" eb="21">
      <t>wa</t>
    </rPh>
    <phoneticPr fontId="11" type="noConversion"/>
  </si>
  <si>
    <t>人工费，23日晚上搭建、24日晚上撤场，筛查区域+舞台</t>
    <rPh sb="0" eb="20">
      <t>ren'gong'f</t>
    </rPh>
    <phoneticPr fontId="11" type="noConversion"/>
  </si>
  <si>
    <r>
      <t>现场录制</t>
    </r>
    <r>
      <rPr>
        <sz val="10"/>
        <color theme="1"/>
        <rFont val="微软雅黑"/>
        <family val="2"/>
        <charset val="134"/>
      </rPr>
      <t>和后期剪辑。24号现场临时增加</t>
    </r>
    <phoneticPr fontId="11" type="noConversion"/>
  </si>
  <si>
    <t>人工费，25日早上搭建，晚上拆除，筛查区域</t>
    <rPh sb="0" eb="1">
      <t>ren'gong'f</t>
    </rPh>
    <phoneticPr fontId="11" type="noConversion"/>
  </si>
  <si>
    <t>24日晚撤场，1辆小型运输车辆（AV设备+舞台）</t>
    <phoneticPr fontId="11" type="noConversion"/>
  </si>
  <si>
    <t>人工费，26日早上搭建，晚上拆除，筛查区域</t>
    <rPh sb="0" eb="1">
      <t>ren'gong'f</t>
    </rPh>
    <phoneticPr fontId="11" type="noConversion"/>
  </si>
  <si>
    <t>人工费，27日早上搭建，晚上拆除，筛查区域</t>
    <rPh sb="0" eb="1">
      <t>ren'gong'f</t>
    </rPh>
    <phoneticPr fontId="11" type="noConversion"/>
  </si>
  <si>
    <t>23日晚进场，1辆小型运输车辆（AV设备+舞台），筛查区物料由城市转运至现场</t>
    <rPh sb="0" eb="38">
      <t>suo'yo</t>
    </rPh>
    <phoneticPr fontId="11" type="noConversion"/>
  </si>
  <si>
    <t>25日晚撤场，2辆小型运输车辆（1号车：帐篷、桌椅    2号车：10个活动展板等其他物料）</t>
    <rPh sb="0" eb="46">
      <t>suo'yo</t>
    </rPh>
    <phoneticPr fontId="11" type="noConversion"/>
  </si>
  <si>
    <t>26日早进场，晚撤场，2辆小型运输车辆（1号车：帐篷、桌椅    2号车：10个活动展板等其他物料），含物料搬运费</t>
    <rPh sb="0" eb="57">
      <t>suo'yo</t>
    </rPh>
    <phoneticPr fontId="11" type="noConversion"/>
  </si>
  <si>
    <t>27日早进场，2辆小型运输车辆（1号车：帐篷、桌椅    2号车：10个活动展板等其他物料），含物料搬运费</t>
    <rPh sb="0" eb="53">
      <t>suo'yo</t>
    </rPh>
    <phoneticPr fontId="11" type="noConversion"/>
  </si>
  <si>
    <t>人员招募培训2天，消耗性物料制作、采购</t>
    <rPh sb="0" eb="8">
      <t>ren'yuaren'yua</t>
    </rPh>
    <phoneticPr fontId="11" type="noConversion"/>
  </si>
  <si>
    <t>无锡活动现场运往常州仓库   运输+搬运</t>
    <rPh sb="0" eb="2">
      <t>nan'jin</t>
    </rPh>
    <phoneticPr fontId="12" type="noConversion"/>
  </si>
  <si>
    <r>
      <t>23日晚23:00-2:00搭建工作，2:00-8:00守夜，</t>
    </r>
    <r>
      <rPr>
        <sz val="10"/>
        <color rgb="FFFF0000"/>
        <rFont val="微软雅黑"/>
        <family val="2"/>
        <charset val="134"/>
      </rPr>
      <t>23日晚筛查区物料到达现场已经23点了，场地方未提供室内可储存的场地，物料放室外需守夜人员看守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</si>
</sst>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_);[Red]\(0.00\)"/>
    <numFmt numFmtId="177" formatCode="0_);[Red]\(0\)"/>
    <numFmt numFmtId="178" formatCode="0.00_ "/>
    <numFmt numFmtId="179" formatCode="#&quot;家店&quot;"/>
    <numFmt numFmtId="180" formatCode="\¥#,##0_);[Red]\(\¥#,##0\)"/>
    <numFmt numFmtId="181" formatCode="&quot;¥&quot;\ #,##0_);[Red]\(&quot;¥&quot;\ #,##0\)"/>
    <numFmt numFmtId="182" formatCode="&quot;¥&quot;\ #,##0.00_);[Red]\(&quot;¥&quot;\ #,##0.00\)"/>
    <numFmt numFmtId="183" formatCode="0.0_);[Red]\(0.0\)"/>
  </numFmts>
  <fonts count="14">
    <font>
      <sz val="12"/>
      <name val="宋体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2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name val="Arial"/>
      <family val="2"/>
    </font>
    <font>
      <sz val="10"/>
      <name val="Geneva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ck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auto="1"/>
      </top>
      <bottom style="double">
        <color indexed="64"/>
      </bottom>
      <diagonal/>
    </border>
    <border>
      <left style="thick">
        <color auto="1"/>
      </left>
      <right style="thin">
        <color auto="1"/>
      </right>
      <top style="hair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hair">
        <color auto="1"/>
      </bottom>
      <diagonal/>
    </border>
  </borders>
  <cellStyleXfs count="5">
    <xf numFmtId="0" fontId="0" fillId="0" borderId="0"/>
    <xf numFmtId="0" fontId="10" fillId="0" borderId="0"/>
    <xf numFmtId="0" fontId="9" fillId="0" borderId="0"/>
    <xf numFmtId="0" fontId="8" fillId="0" borderId="0"/>
    <xf numFmtId="0" fontId="10" fillId="0" borderId="0"/>
  </cellStyleXfs>
  <cellXfs count="27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3" borderId="0" xfId="4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2" fillId="3" borderId="0" xfId="4" applyFont="1" applyFill="1" applyAlignment="1">
      <alignment horizontal="center" vertical="center"/>
    </xf>
    <xf numFmtId="0" fontId="2" fillId="2" borderId="0" xfId="4" applyFont="1" applyFill="1" applyAlignment="1">
      <alignment horizontal="left" vertical="center"/>
    </xf>
    <xf numFmtId="0" fontId="2" fillId="2" borderId="0" xfId="4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2" fillId="4" borderId="0" xfId="4" applyFont="1" applyFill="1" applyAlignment="1">
      <alignment horizontal="left" vertical="center"/>
    </xf>
    <xf numFmtId="0" fontId="2" fillId="4" borderId="0" xfId="0" applyFont="1" applyFill="1" applyAlignment="1">
      <alignment vertical="center"/>
    </xf>
    <xf numFmtId="0" fontId="2" fillId="4" borderId="0" xfId="4" applyFont="1" applyFill="1" applyAlignment="1">
      <alignment horizontal="center" vertical="center"/>
    </xf>
    <xf numFmtId="0" fontId="2" fillId="2" borderId="2" xfId="4" applyFont="1" applyFill="1" applyBorder="1" applyAlignment="1">
      <alignment horizontal="center" vertical="center"/>
    </xf>
    <xf numFmtId="0" fontId="2" fillId="2" borderId="3" xfId="4" applyFont="1" applyFill="1" applyBorder="1" applyAlignment="1">
      <alignment horizontal="center" vertical="center"/>
    </xf>
    <xf numFmtId="0" fontId="2" fillId="2" borderId="4" xfId="4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" fillId="3" borderId="0" xfId="4" applyFont="1" applyFill="1" applyAlignment="1">
      <alignment horizontal="center" vertical="center"/>
    </xf>
    <xf numFmtId="0" fontId="1" fillId="2" borderId="0" xfId="4" applyFont="1" applyFill="1" applyAlignment="1">
      <alignment horizontal="center" vertical="center"/>
    </xf>
    <xf numFmtId="0" fontId="1" fillId="3" borderId="0" xfId="4" applyFont="1" applyFill="1" applyAlignment="1">
      <alignment vertical="center"/>
    </xf>
    <xf numFmtId="0" fontId="1" fillId="4" borderId="0" xfId="4" applyFont="1" applyFill="1" applyAlignment="1">
      <alignment vertical="center"/>
    </xf>
    <xf numFmtId="177" fontId="2" fillId="2" borderId="3" xfId="4" applyNumberFormat="1" applyFont="1" applyFill="1" applyBorder="1" applyAlignment="1">
      <alignment horizontal="right" vertical="center"/>
    </xf>
    <xf numFmtId="177" fontId="2" fillId="2" borderId="2" xfId="4" applyNumberFormat="1" applyFont="1" applyFill="1" applyBorder="1" applyAlignment="1">
      <alignment horizontal="right" vertical="center"/>
    </xf>
    <xf numFmtId="177" fontId="2" fillId="2" borderId="4" xfId="4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2" fillId="2" borderId="0" xfId="4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1" fillId="2" borderId="0" xfId="4" applyFont="1" applyFill="1" applyBorder="1" applyAlignment="1">
      <alignment vertical="center"/>
    </xf>
    <xf numFmtId="0" fontId="1" fillId="2" borderId="1" xfId="4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center" vertical="center"/>
    </xf>
    <xf numFmtId="0" fontId="2" fillId="2" borderId="17" xfId="4" applyFont="1" applyFill="1" applyBorder="1" applyAlignment="1">
      <alignment horizontal="left" vertical="center"/>
    </xf>
    <xf numFmtId="177" fontId="2" fillId="2" borderId="17" xfId="4" applyNumberFormat="1" applyFont="1" applyFill="1" applyBorder="1" applyAlignment="1">
      <alignment vertical="center"/>
    </xf>
    <xf numFmtId="0" fontId="2" fillId="2" borderId="17" xfId="4" applyFont="1" applyFill="1" applyBorder="1" applyAlignment="1">
      <alignment vertical="center"/>
    </xf>
    <xf numFmtId="177" fontId="2" fillId="2" borderId="0" xfId="4" applyNumberFormat="1" applyFont="1" applyFill="1" applyAlignment="1">
      <alignment vertical="center"/>
    </xf>
    <xf numFmtId="0" fontId="2" fillId="2" borderId="0" xfId="4" applyFont="1" applyFill="1" applyAlignment="1">
      <alignment vertical="center"/>
    </xf>
    <xf numFmtId="177" fontId="2" fillId="2" borderId="4" xfId="4" applyNumberFormat="1" applyFont="1" applyFill="1" applyBorder="1" applyAlignment="1">
      <alignment vertical="center"/>
    </xf>
    <xf numFmtId="177" fontId="2" fillId="2" borderId="3" xfId="4" applyNumberFormat="1" applyFont="1" applyFill="1" applyBorder="1" applyAlignment="1">
      <alignment vertical="center"/>
    </xf>
    <xf numFmtId="177" fontId="2" fillId="2" borderId="18" xfId="4" applyNumberFormat="1" applyFont="1" applyFill="1" applyBorder="1" applyAlignment="1">
      <alignment vertical="center"/>
    </xf>
    <xf numFmtId="0" fontId="2" fillId="2" borderId="18" xfId="4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177" fontId="2" fillId="2" borderId="0" xfId="4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4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177" fontId="2" fillId="2" borderId="19" xfId="4" applyNumberFormat="1" applyFont="1" applyFill="1" applyBorder="1" applyAlignment="1">
      <alignment vertical="center"/>
    </xf>
    <xf numFmtId="0" fontId="2" fillId="2" borderId="19" xfId="4" applyFont="1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0" fontId="1" fillId="2" borderId="6" xfId="4" applyFont="1" applyFill="1" applyBorder="1" applyAlignment="1">
      <alignment horizontal="center" vertical="center"/>
    </xf>
    <xf numFmtId="0" fontId="2" fillId="2" borderId="6" xfId="4" applyFont="1" applyFill="1" applyBorder="1" applyAlignment="1">
      <alignment horizontal="left" vertical="center"/>
    </xf>
    <xf numFmtId="0" fontId="2" fillId="2" borderId="23" xfId="4" applyFont="1" applyFill="1" applyBorder="1" applyAlignment="1">
      <alignment horizontal="left" vertical="center"/>
    </xf>
    <xf numFmtId="177" fontId="2" fillId="2" borderId="0" xfId="4" applyNumberFormat="1" applyFont="1" applyFill="1" applyAlignment="1">
      <alignment horizontal="center" vertical="center"/>
    </xf>
    <xf numFmtId="177" fontId="2" fillId="2" borderId="0" xfId="0" applyNumberFormat="1" applyFont="1" applyFill="1" applyAlignment="1">
      <alignment horizontal="center" vertical="center"/>
    </xf>
    <xf numFmtId="177" fontId="2" fillId="2" borderId="18" xfId="4" applyNumberFormat="1" applyFont="1" applyFill="1" applyBorder="1" applyAlignment="1">
      <alignment horizontal="right" vertical="center"/>
    </xf>
    <xf numFmtId="176" fontId="2" fillId="2" borderId="0" xfId="4" applyNumberFormat="1" applyFont="1" applyFill="1" applyBorder="1" applyAlignment="1">
      <alignment vertical="center"/>
    </xf>
    <xf numFmtId="177" fontId="2" fillId="2" borderId="2" xfId="4" applyNumberFormat="1" applyFont="1" applyFill="1" applyBorder="1" applyAlignment="1">
      <alignment vertical="center"/>
    </xf>
    <xf numFmtId="0" fontId="6" fillId="5" borderId="28" xfId="0" applyFont="1" applyFill="1" applyBorder="1" applyAlignment="1">
      <alignment horizontal="center" vertical="center"/>
    </xf>
    <xf numFmtId="0" fontId="6" fillId="5" borderId="29" xfId="4" applyFont="1" applyFill="1" applyBorder="1" applyAlignment="1">
      <alignment horizontal="center" vertical="center"/>
    </xf>
    <xf numFmtId="177" fontId="6" fillId="5" borderId="29" xfId="4" applyNumberFormat="1" applyFont="1" applyFill="1" applyBorder="1" applyAlignment="1">
      <alignment horizontal="center" vertical="center"/>
    </xf>
    <xf numFmtId="176" fontId="6" fillId="5" borderId="29" xfId="4" applyNumberFormat="1" applyFont="1" applyFill="1" applyBorder="1" applyAlignment="1">
      <alignment horizontal="center" vertical="center"/>
    </xf>
    <xf numFmtId="178" fontId="6" fillId="5" borderId="29" xfId="4" applyNumberFormat="1" applyFont="1" applyFill="1" applyBorder="1" applyAlignment="1">
      <alignment horizontal="center" vertical="center"/>
    </xf>
    <xf numFmtId="178" fontId="6" fillId="5" borderId="31" xfId="4" applyNumberFormat="1" applyFont="1" applyFill="1" applyBorder="1" applyAlignment="1">
      <alignment horizontal="center" vertical="center"/>
    </xf>
    <xf numFmtId="177" fontId="1" fillId="2" borderId="39" xfId="4" applyNumberFormat="1" applyFont="1" applyFill="1" applyBorder="1" applyAlignment="1">
      <alignment horizontal="center" vertical="center"/>
    </xf>
    <xf numFmtId="180" fontId="5" fillId="0" borderId="41" xfId="4" applyNumberFormat="1" applyFont="1" applyFill="1" applyBorder="1" applyAlignment="1">
      <alignment horizontal="center" vertical="center"/>
    </xf>
    <xf numFmtId="176" fontId="2" fillId="2" borderId="42" xfId="4" applyNumberFormat="1" applyFont="1" applyFill="1" applyBorder="1" applyAlignment="1">
      <alignment vertical="center"/>
    </xf>
    <xf numFmtId="176" fontId="2" fillId="2" borderId="33" xfId="4" applyNumberFormat="1" applyFont="1" applyFill="1" applyBorder="1" applyAlignment="1">
      <alignment vertical="center"/>
    </xf>
    <xf numFmtId="177" fontId="2" fillId="2" borderId="33" xfId="4" applyNumberFormat="1" applyFont="1" applyFill="1" applyBorder="1" applyAlignment="1">
      <alignment vertical="center"/>
    </xf>
    <xf numFmtId="177" fontId="2" fillId="2" borderId="27" xfId="4" applyNumberFormat="1" applyFont="1" applyFill="1" applyBorder="1" applyAlignment="1">
      <alignment vertical="center"/>
    </xf>
    <xf numFmtId="0" fontId="2" fillId="2" borderId="33" xfId="0" applyFont="1" applyFill="1" applyBorder="1" applyAlignment="1">
      <alignment vertical="center"/>
    </xf>
    <xf numFmtId="0" fontId="2" fillId="2" borderId="33" xfId="4" applyFont="1" applyFill="1" applyBorder="1" applyAlignment="1">
      <alignment vertical="center"/>
    </xf>
    <xf numFmtId="0" fontId="1" fillId="2" borderId="33" xfId="4" applyFont="1" applyFill="1" applyBorder="1" applyAlignment="1">
      <alignment vertical="center"/>
    </xf>
    <xf numFmtId="0" fontId="2" fillId="2" borderId="43" xfId="4" applyFont="1" applyFill="1" applyBorder="1" applyAlignment="1">
      <alignment vertical="center"/>
    </xf>
    <xf numFmtId="0" fontId="2" fillId="2" borderId="37" xfId="0" applyFont="1" applyFill="1" applyBorder="1" applyAlignment="1">
      <alignment horizontal="center" vertical="center"/>
    </xf>
    <xf numFmtId="0" fontId="1" fillId="2" borderId="6" xfId="4" applyFont="1" applyFill="1" applyBorder="1" applyAlignment="1">
      <alignment horizontal="left" vertical="center"/>
    </xf>
    <xf numFmtId="0" fontId="2" fillId="2" borderId="2" xfId="4" applyFont="1" applyFill="1" applyBorder="1" applyAlignment="1">
      <alignment horizontal="left" vertical="center"/>
    </xf>
    <xf numFmtId="177" fontId="2" fillId="2" borderId="0" xfId="0" applyNumberFormat="1" applyFont="1" applyFill="1" applyAlignment="1">
      <alignment vertical="center"/>
    </xf>
    <xf numFmtId="181" fontId="2" fillId="2" borderId="2" xfId="4" applyNumberFormat="1" applyFont="1" applyFill="1" applyBorder="1" applyAlignment="1">
      <alignment horizontal="right" vertical="center"/>
    </xf>
    <xf numFmtId="177" fontId="2" fillId="2" borderId="49" xfId="4" applyNumberFormat="1" applyFont="1" applyFill="1" applyBorder="1" applyAlignment="1">
      <alignment vertical="center"/>
    </xf>
    <xf numFmtId="177" fontId="2" fillId="4" borderId="3" xfId="4" applyNumberFormat="1" applyFont="1" applyFill="1" applyBorder="1" applyAlignment="1">
      <alignment vertical="center"/>
    </xf>
    <xf numFmtId="177" fontId="2" fillId="4" borderId="2" xfId="4" applyNumberFormat="1" applyFont="1" applyFill="1" applyBorder="1" applyAlignment="1">
      <alignment vertical="center"/>
    </xf>
    <xf numFmtId="0" fontId="2" fillId="2" borderId="2" xfId="4" applyFont="1" applyFill="1" applyBorder="1" applyAlignment="1">
      <alignment horizontal="left" vertical="center"/>
    </xf>
    <xf numFmtId="182" fontId="2" fillId="2" borderId="0" xfId="0" applyNumberFormat="1" applyFont="1" applyFill="1" applyAlignment="1">
      <alignment vertical="center"/>
    </xf>
    <xf numFmtId="0" fontId="2" fillId="4" borderId="36" xfId="0" applyFont="1" applyFill="1" applyBorder="1" applyAlignment="1">
      <alignment horizontal="center" vertical="center"/>
    </xf>
    <xf numFmtId="177" fontId="2" fillId="4" borderId="47" xfId="4" applyNumberFormat="1" applyFont="1" applyFill="1" applyBorder="1" applyAlignment="1">
      <alignment horizontal="right" vertical="center"/>
    </xf>
    <xf numFmtId="0" fontId="2" fillId="2" borderId="38" xfId="0" applyFont="1" applyFill="1" applyBorder="1" applyAlignment="1">
      <alignment horizontal="center" vertical="center"/>
    </xf>
    <xf numFmtId="0" fontId="2" fillId="4" borderId="3" xfId="4" applyFont="1" applyFill="1" applyBorder="1" applyAlignment="1">
      <alignment horizontal="center" vertical="center"/>
    </xf>
    <xf numFmtId="177" fontId="2" fillId="4" borderId="3" xfId="4" applyNumberFormat="1" applyFont="1" applyFill="1" applyBorder="1" applyAlignment="1">
      <alignment horizontal="right" vertical="center"/>
    </xf>
    <xf numFmtId="177" fontId="2" fillId="4" borderId="48" xfId="4" applyNumberFormat="1" applyFont="1" applyFill="1" applyBorder="1" applyAlignment="1">
      <alignment vertical="center"/>
    </xf>
    <xf numFmtId="0" fontId="2" fillId="4" borderId="47" xfId="4" applyFont="1" applyFill="1" applyBorder="1" applyAlignment="1">
      <alignment horizontal="left" vertical="center"/>
    </xf>
    <xf numFmtId="177" fontId="2" fillId="4" borderId="47" xfId="4" applyNumberFormat="1" applyFont="1" applyFill="1" applyBorder="1" applyAlignment="1">
      <alignment vertical="center"/>
    </xf>
    <xf numFmtId="0" fontId="2" fillId="2" borderId="18" xfId="4" applyFont="1" applyFill="1" applyBorder="1" applyAlignment="1">
      <alignment horizontal="left" vertical="center"/>
    </xf>
    <xf numFmtId="0" fontId="0" fillId="4" borderId="0" xfId="0" applyFill="1"/>
    <xf numFmtId="0" fontId="2" fillId="4" borderId="56" xfId="0" applyFont="1" applyFill="1" applyBorder="1" applyAlignment="1">
      <alignment horizontal="center" vertical="center"/>
    </xf>
    <xf numFmtId="0" fontId="2" fillId="4" borderId="54" xfId="4" applyFont="1" applyFill="1" applyBorder="1" applyAlignment="1">
      <alignment horizontal="left" vertical="center"/>
    </xf>
    <xf numFmtId="0" fontId="2" fillId="2" borderId="3" xfId="4" applyFont="1" applyFill="1" applyBorder="1" applyAlignment="1">
      <alignment horizontal="left" vertical="center"/>
    </xf>
    <xf numFmtId="0" fontId="4" fillId="4" borderId="0" xfId="0" applyFont="1" applyFill="1" applyAlignment="1">
      <alignment vertical="center"/>
    </xf>
    <xf numFmtId="0" fontId="2" fillId="4" borderId="48" xfId="4" applyFont="1" applyFill="1" applyBorder="1" applyAlignment="1">
      <alignment horizontal="left" vertical="center"/>
    </xf>
    <xf numFmtId="0" fontId="2" fillId="4" borderId="2" xfId="4" applyFont="1" applyFill="1" applyBorder="1" applyAlignment="1">
      <alignment horizontal="left" vertical="center"/>
    </xf>
    <xf numFmtId="0" fontId="2" fillId="4" borderId="3" xfId="4" applyFont="1" applyFill="1" applyBorder="1" applyAlignment="1">
      <alignment horizontal="left" vertical="center"/>
    </xf>
    <xf numFmtId="177" fontId="2" fillId="4" borderId="11" xfId="4" applyNumberFormat="1" applyFont="1" applyFill="1" applyBorder="1" applyAlignment="1">
      <alignment vertical="center"/>
    </xf>
    <xf numFmtId="177" fontId="2" fillId="4" borderId="48" xfId="4" applyNumberFormat="1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177" fontId="2" fillId="4" borderId="3" xfId="4" applyNumberFormat="1" applyFont="1" applyFill="1" applyBorder="1" applyAlignment="1">
      <alignment horizontal="center" vertical="center"/>
    </xf>
    <xf numFmtId="177" fontId="2" fillId="4" borderId="0" xfId="0" applyNumberFormat="1" applyFont="1" applyFill="1" applyAlignment="1">
      <alignment vertical="center"/>
    </xf>
    <xf numFmtId="177" fontId="2" fillId="4" borderId="0" xfId="4" applyNumberFormat="1" applyFont="1" applyFill="1" applyAlignment="1">
      <alignment horizontal="center" vertical="center"/>
    </xf>
    <xf numFmtId="177" fontId="1" fillId="4" borderId="0" xfId="4" applyNumberFormat="1" applyFont="1" applyFill="1" applyAlignment="1">
      <alignment vertical="center"/>
    </xf>
    <xf numFmtId="177" fontId="2" fillId="4" borderId="2" xfId="4" applyNumberFormat="1" applyFont="1" applyFill="1" applyBorder="1" applyAlignment="1">
      <alignment horizontal="center" vertical="center"/>
    </xf>
    <xf numFmtId="177" fontId="0" fillId="4" borderId="0" xfId="0" applyNumberFormat="1" applyFill="1"/>
    <xf numFmtId="177" fontId="2" fillId="4" borderId="47" xfId="4" applyNumberFormat="1" applyFont="1" applyFill="1" applyBorder="1" applyAlignment="1">
      <alignment horizontal="center" vertical="center"/>
    </xf>
    <xf numFmtId="0" fontId="2" fillId="4" borderId="3" xfId="4" applyFont="1" applyFill="1" applyBorder="1" applyAlignment="1">
      <alignment horizontal="left" vertical="center"/>
    </xf>
    <xf numFmtId="0" fontId="2" fillId="4" borderId="58" xfId="0" applyFont="1" applyFill="1" applyBorder="1" applyAlignment="1">
      <alignment horizontal="center" vertical="center"/>
    </xf>
    <xf numFmtId="0" fontId="2" fillId="2" borderId="2" xfId="4" applyFont="1" applyFill="1" applyBorder="1" applyAlignment="1">
      <alignment horizontal="left" vertical="center"/>
    </xf>
    <xf numFmtId="0" fontId="2" fillId="2" borderId="38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4" borderId="3" xfId="4" applyFont="1" applyFill="1" applyBorder="1" applyAlignment="1">
      <alignment horizontal="left" vertical="center"/>
    </xf>
    <xf numFmtId="178" fontId="6" fillId="5" borderId="22" xfId="4" applyNumberFormat="1" applyFont="1" applyFill="1" applyBorder="1" applyAlignment="1">
      <alignment horizontal="center" vertical="center"/>
    </xf>
    <xf numFmtId="178" fontId="2" fillId="2" borderId="60" xfId="4" applyNumberFormat="1" applyFont="1" applyFill="1" applyBorder="1" applyAlignment="1">
      <alignment horizontal="center" vertical="center"/>
    </xf>
    <xf numFmtId="178" fontId="2" fillId="2" borderId="54" xfId="4" applyNumberFormat="1" applyFont="1" applyFill="1" applyBorder="1" applyAlignment="1">
      <alignment horizontal="center" vertical="center"/>
    </xf>
    <xf numFmtId="177" fontId="2" fillId="2" borderId="2" xfId="4" applyNumberFormat="1" applyFont="1" applyFill="1" applyBorder="1" applyAlignment="1">
      <alignment horizontal="right" vertical="center"/>
    </xf>
    <xf numFmtId="0" fontId="2" fillId="2" borderId="2" xfId="4" applyFont="1" applyFill="1" applyBorder="1" applyAlignment="1">
      <alignment horizontal="center" vertical="center"/>
    </xf>
    <xf numFmtId="181" fontId="2" fillId="2" borderId="4" xfId="4" applyNumberFormat="1" applyFont="1" applyFill="1" applyBorder="1" applyAlignment="1">
      <alignment horizontal="right" vertical="center"/>
    </xf>
    <xf numFmtId="177" fontId="2" fillId="2" borderId="39" xfId="4" applyNumberFormat="1" applyFont="1" applyFill="1" applyBorder="1" applyAlignment="1">
      <alignment vertical="center"/>
    </xf>
    <xf numFmtId="177" fontId="2" fillId="2" borderId="64" xfId="4" applyNumberFormat="1" applyFont="1" applyFill="1" applyBorder="1" applyAlignment="1">
      <alignment vertical="center"/>
    </xf>
    <xf numFmtId="0" fontId="2" fillId="2" borderId="64" xfId="4" applyFont="1" applyFill="1" applyBorder="1" applyAlignment="1">
      <alignment horizontal="center" vertical="center"/>
    </xf>
    <xf numFmtId="177" fontId="2" fillId="2" borderId="64" xfId="4" applyNumberFormat="1" applyFont="1" applyFill="1" applyBorder="1" applyAlignment="1">
      <alignment horizontal="right" vertical="center"/>
    </xf>
    <xf numFmtId="181" fontId="2" fillId="2" borderId="64" xfId="4" applyNumberFormat="1" applyFont="1" applyFill="1" applyBorder="1" applyAlignment="1">
      <alignment horizontal="right" vertical="center"/>
    </xf>
    <xf numFmtId="177" fontId="2" fillId="2" borderId="65" xfId="4" applyNumberFormat="1" applyFont="1" applyFill="1" applyBorder="1" applyAlignment="1">
      <alignment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47" xfId="4" applyFont="1" applyFill="1" applyBorder="1" applyAlignment="1">
      <alignment horizontal="center" vertical="center"/>
    </xf>
    <xf numFmtId="177" fontId="2" fillId="2" borderId="47" xfId="4" applyNumberFormat="1" applyFont="1" applyFill="1" applyBorder="1" applyAlignment="1">
      <alignment vertical="center"/>
    </xf>
    <xf numFmtId="177" fontId="2" fillId="2" borderId="47" xfId="4" applyNumberFormat="1" applyFont="1" applyFill="1" applyBorder="1" applyAlignment="1">
      <alignment horizontal="right" vertical="center"/>
    </xf>
    <xf numFmtId="181" fontId="2" fillId="2" borderId="47" xfId="4" applyNumberFormat="1" applyFont="1" applyFill="1" applyBorder="1" applyAlignment="1">
      <alignment horizontal="right" vertical="center"/>
    </xf>
    <xf numFmtId="181" fontId="2" fillId="2" borderId="44" xfId="4" applyNumberFormat="1" applyFont="1" applyFill="1" applyBorder="1" applyAlignment="1">
      <alignment horizontal="center" vertical="center"/>
    </xf>
    <xf numFmtId="177" fontId="2" fillId="2" borderId="67" xfId="4" applyNumberFormat="1" applyFont="1" applyFill="1" applyBorder="1" applyAlignment="1">
      <alignment vertical="center" wrapText="1"/>
    </xf>
    <xf numFmtId="177" fontId="1" fillId="2" borderId="0" xfId="4" applyNumberFormat="1" applyFont="1" applyFill="1" applyBorder="1" applyAlignment="1">
      <alignment horizontal="right" vertical="center"/>
    </xf>
    <xf numFmtId="177" fontId="2" fillId="2" borderId="39" xfId="4" applyNumberFormat="1" applyFont="1" applyFill="1" applyBorder="1" applyAlignment="1">
      <alignment vertical="center" wrapText="1"/>
    </xf>
    <xf numFmtId="181" fontId="5" fillId="0" borderId="15" xfId="4" applyNumberFormat="1" applyFont="1" applyFill="1" applyBorder="1" applyAlignment="1">
      <alignment vertical="center"/>
    </xf>
    <xf numFmtId="183" fontId="2" fillId="4" borderId="3" xfId="4" applyNumberFormat="1" applyFont="1" applyFill="1" applyBorder="1" applyAlignment="1">
      <alignment vertical="center"/>
    </xf>
    <xf numFmtId="176" fontId="2" fillId="4" borderId="2" xfId="4" applyNumberFormat="1" applyFont="1" applyFill="1" applyBorder="1" applyAlignment="1">
      <alignment horizontal="right" vertical="center"/>
    </xf>
    <xf numFmtId="177" fontId="2" fillId="4" borderId="18" xfId="4" applyNumberFormat="1" applyFont="1" applyFill="1" applyBorder="1" applyAlignment="1">
      <alignment vertical="center"/>
    </xf>
    <xf numFmtId="181" fontId="2" fillId="2" borderId="2" xfId="4" applyNumberFormat="1" applyFont="1" applyFill="1" applyBorder="1" applyAlignment="1">
      <alignment horizontal="center" vertical="center"/>
    </xf>
    <xf numFmtId="0" fontId="1" fillId="4" borderId="0" xfId="4" applyFont="1" applyFill="1" applyAlignment="1">
      <alignment horizontal="center" vertical="center"/>
    </xf>
    <xf numFmtId="181" fontId="2" fillId="4" borderId="0" xfId="0" applyNumberFormat="1" applyFont="1" applyFill="1" applyAlignment="1">
      <alignment vertical="center"/>
    </xf>
    <xf numFmtId="177" fontId="2" fillId="4" borderId="49" xfId="4" applyNumberFormat="1" applyFont="1" applyFill="1" applyBorder="1" applyAlignment="1">
      <alignment vertical="center"/>
    </xf>
    <xf numFmtId="0" fontId="2" fillId="7" borderId="0" xfId="0" applyFont="1" applyFill="1" applyAlignment="1">
      <alignment vertical="center"/>
    </xf>
    <xf numFmtId="177" fontId="2" fillId="8" borderId="2" xfId="4" applyNumberFormat="1" applyFont="1" applyFill="1" applyBorder="1" applyAlignment="1">
      <alignment vertical="center"/>
    </xf>
    <xf numFmtId="0" fontId="2" fillId="8" borderId="2" xfId="4" applyFont="1" applyFill="1" applyBorder="1" applyAlignment="1">
      <alignment horizontal="center" vertical="center"/>
    </xf>
    <xf numFmtId="177" fontId="2" fillId="8" borderId="2" xfId="4" applyNumberFormat="1" applyFont="1" applyFill="1" applyBorder="1" applyAlignment="1">
      <alignment horizontal="right" vertical="center"/>
    </xf>
    <xf numFmtId="181" fontId="2" fillId="8" borderId="2" xfId="4" applyNumberFormat="1" applyFont="1" applyFill="1" applyBorder="1" applyAlignment="1">
      <alignment horizontal="right" vertical="center"/>
    </xf>
    <xf numFmtId="177" fontId="2" fillId="8" borderId="3" xfId="4" applyNumberFormat="1" applyFont="1" applyFill="1" applyBorder="1" applyAlignment="1">
      <alignment vertical="center"/>
    </xf>
    <xf numFmtId="0" fontId="2" fillId="8" borderId="3" xfId="4" applyFont="1" applyFill="1" applyBorder="1" applyAlignment="1">
      <alignment horizontal="center" vertical="center"/>
    </xf>
    <xf numFmtId="177" fontId="2" fillId="8" borderId="3" xfId="4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179" fontId="7" fillId="4" borderId="0" xfId="4" applyNumberFormat="1" applyFont="1" applyFill="1" applyBorder="1" applyAlignment="1">
      <alignment horizontal="left" vertical="center"/>
    </xf>
    <xf numFmtId="0" fontId="6" fillId="5" borderId="22" xfId="4" applyFont="1" applyFill="1" applyBorder="1" applyAlignment="1">
      <alignment horizontal="center" vertical="center"/>
    </xf>
    <xf numFmtId="0" fontId="6" fillId="5" borderId="5" xfId="4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4" xfId="4" applyFont="1" applyFill="1" applyBorder="1" applyAlignment="1">
      <alignment horizontal="center" vertical="center"/>
    </xf>
    <xf numFmtId="0" fontId="2" fillId="2" borderId="2" xfId="4" applyFont="1" applyFill="1" applyBorder="1" applyAlignment="1">
      <alignment horizontal="center" vertical="center"/>
    </xf>
    <xf numFmtId="178" fontId="2" fillId="2" borderId="59" xfId="4" applyNumberFormat="1" applyFont="1" applyFill="1" applyBorder="1" applyAlignment="1">
      <alignment horizontal="left" vertical="center"/>
    </xf>
    <xf numFmtId="178" fontId="2" fillId="2" borderId="61" xfId="4" applyNumberFormat="1" applyFont="1" applyFill="1" applyBorder="1" applyAlignment="1">
      <alignment horizontal="left" vertical="center"/>
    </xf>
    <xf numFmtId="177" fontId="2" fillId="2" borderId="4" xfId="4" applyNumberFormat="1" applyFont="1" applyFill="1" applyBorder="1" applyAlignment="1">
      <alignment horizontal="right" vertical="center"/>
    </xf>
    <xf numFmtId="177" fontId="2" fillId="2" borderId="2" xfId="4" applyNumberFormat="1" applyFont="1" applyFill="1" applyBorder="1" applyAlignment="1">
      <alignment horizontal="right" vertical="center"/>
    </xf>
    <xf numFmtId="181" fontId="2" fillId="2" borderId="4" xfId="4" applyNumberFormat="1" applyFont="1" applyFill="1" applyBorder="1" applyAlignment="1">
      <alignment horizontal="right" vertical="center"/>
    </xf>
    <xf numFmtId="181" fontId="2" fillId="2" borderId="2" xfId="4" applyNumberFormat="1" applyFont="1" applyFill="1" applyBorder="1" applyAlignment="1">
      <alignment horizontal="right" vertical="center"/>
    </xf>
    <xf numFmtId="181" fontId="2" fillId="2" borderId="4" xfId="4" applyNumberFormat="1" applyFont="1" applyFill="1" applyBorder="1" applyAlignment="1">
      <alignment horizontal="center" vertical="center"/>
    </xf>
    <xf numFmtId="181" fontId="2" fillId="2" borderId="2" xfId="4" applyNumberFormat="1" applyFont="1" applyFill="1" applyBorder="1" applyAlignment="1">
      <alignment horizontal="center" vertical="center"/>
    </xf>
    <xf numFmtId="177" fontId="2" fillId="2" borderId="39" xfId="4" applyNumberFormat="1" applyFont="1" applyFill="1" applyBorder="1" applyAlignment="1">
      <alignment horizontal="left" vertical="center" wrapText="1"/>
    </xf>
    <xf numFmtId="177" fontId="2" fillId="2" borderId="49" xfId="4" applyNumberFormat="1" applyFont="1" applyFill="1" applyBorder="1" applyAlignment="1">
      <alignment horizontal="left" vertical="center" wrapText="1"/>
    </xf>
    <xf numFmtId="178" fontId="2" fillId="2" borderId="8" xfId="4" applyNumberFormat="1" applyFont="1" applyFill="1" applyBorder="1" applyAlignment="1">
      <alignment horizontal="left" vertical="center"/>
    </xf>
    <xf numFmtId="178" fontId="2" fillId="2" borderId="10" xfId="4" applyNumberFormat="1" applyFont="1" applyFill="1" applyBorder="1" applyAlignment="1">
      <alignment horizontal="left" vertical="center"/>
    </xf>
    <xf numFmtId="178" fontId="2" fillId="8" borderId="8" xfId="4" applyNumberFormat="1" applyFont="1" applyFill="1" applyBorder="1" applyAlignment="1">
      <alignment horizontal="left" vertical="center"/>
    </xf>
    <xf numFmtId="178" fontId="2" fillId="8" borderId="10" xfId="4" applyNumberFormat="1" applyFont="1" applyFill="1" applyBorder="1" applyAlignment="1">
      <alignment horizontal="left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48" xfId="4" applyFont="1" applyFill="1" applyBorder="1" applyAlignment="1">
      <alignment horizontal="center" vertical="center"/>
    </xf>
    <xf numFmtId="178" fontId="2" fillId="2" borderId="9" xfId="4" applyNumberFormat="1" applyFont="1" applyFill="1" applyBorder="1" applyAlignment="1">
      <alignment horizontal="left" vertical="center"/>
    </xf>
    <xf numFmtId="181" fontId="2" fillId="2" borderId="48" xfId="4" applyNumberFormat="1" applyFont="1" applyFill="1" applyBorder="1" applyAlignment="1">
      <alignment horizontal="center" vertical="center"/>
    </xf>
    <xf numFmtId="178" fontId="2" fillId="2" borderId="51" xfId="4" applyNumberFormat="1" applyFont="1" applyFill="1" applyBorder="1" applyAlignment="1">
      <alignment horizontal="left" vertical="center"/>
    </xf>
    <xf numFmtId="178" fontId="2" fillId="2" borderId="52" xfId="4" applyNumberFormat="1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4" applyFont="1" applyFill="1" applyBorder="1" applyAlignment="1">
      <alignment horizontal="center" vertical="center"/>
    </xf>
    <xf numFmtId="177" fontId="2" fillId="2" borderId="62" xfId="4" applyNumberFormat="1" applyFont="1" applyFill="1" applyBorder="1" applyAlignment="1">
      <alignment horizontal="left" vertical="center"/>
    </xf>
    <xf numFmtId="177" fontId="2" fillId="2" borderId="63" xfId="4" applyNumberFormat="1" applyFont="1" applyFill="1" applyBorder="1" applyAlignment="1">
      <alignment horizontal="left" vertical="center"/>
    </xf>
    <xf numFmtId="181" fontId="2" fillId="2" borderId="29" xfId="4" applyNumberFormat="1" applyFont="1" applyFill="1" applyBorder="1" applyAlignment="1">
      <alignment horizontal="center" vertical="center"/>
    </xf>
    <xf numFmtId="177" fontId="2" fillId="2" borderId="8" xfId="4" applyNumberFormat="1" applyFont="1" applyFill="1" applyBorder="1" applyAlignment="1">
      <alignment horizontal="left" vertical="center"/>
    </xf>
    <xf numFmtId="177" fontId="2" fillId="2" borderId="9" xfId="4" applyNumberFormat="1" applyFont="1" applyFill="1" applyBorder="1" applyAlignment="1">
      <alignment horizontal="left" vertical="center"/>
    </xf>
    <xf numFmtId="177" fontId="2" fillId="2" borderId="8" xfId="4" applyNumberFormat="1" applyFont="1" applyFill="1" applyBorder="1" applyAlignment="1">
      <alignment horizontal="left" vertical="center" wrapText="1"/>
    </xf>
    <xf numFmtId="177" fontId="2" fillId="2" borderId="9" xfId="4" applyNumberFormat="1" applyFont="1" applyFill="1" applyBorder="1" applyAlignment="1">
      <alignment horizontal="left" vertical="center" wrapText="1"/>
    </xf>
    <xf numFmtId="0" fontId="5" fillId="0" borderId="14" xfId="4" applyFont="1" applyFill="1" applyBorder="1" applyAlignment="1">
      <alignment horizontal="right" vertical="center"/>
    </xf>
    <xf numFmtId="0" fontId="5" fillId="0" borderId="15" xfId="4" applyFont="1" applyFill="1" applyBorder="1" applyAlignment="1">
      <alignment horizontal="right" vertical="center"/>
    </xf>
    <xf numFmtId="0" fontId="5" fillId="0" borderId="24" xfId="4" applyFont="1" applyFill="1" applyBorder="1" applyAlignment="1">
      <alignment horizontal="right" vertical="center"/>
    </xf>
    <xf numFmtId="178" fontId="2" fillId="2" borderId="11" xfId="4" applyNumberFormat="1" applyFont="1" applyFill="1" applyBorder="1" applyAlignment="1">
      <alignment horizontal="left" vertical="center"/>
    </xf>
    <xf numFmtId="178" fontId="2" fillId="2" borderId="12" xfId="4" applyNumberFormat="1" applyFont="1" applyFill="1" applyBorder="1" applyAlignment="1">
      <alignment horizontal="left" vertical="center"/>
    </xf>
    <xf numFmtId="178" fontId="2" fillId="2" borderId="44" xfId="4" applyNumberFormat="1" applyFont="1" applyFill="1" applyBorder="1" applyAlignment="1">
      <alignment horizontal="left" vertical="center"/>
    </xf>
    <xf numFmtId="178" fontId="2" fillId="2" borderId="45" xfId="4" applyNumberFormat="1" applyFont="1" applyFill="1" applyBorder="1" applyAlignment="1">
      <alignment horizontal="left" vertical="center"/>
    </xf>
    <xf numFmtId="181" fontId="5" fillId="2" borderId="5" xfId="4" applyNumberFormat="1" applyFont="1" applyFill="1" applyBorder="1" applyAlignment="1">
      <alignment horizontal="right" vertical="center"/>
    </xf>
    <xf numFmtId="181" fontId="5" fillId="2" borderId="30" xfId="4" applyNumberFormat="1" applyFont="1" applyFill="1" applyBorder="1" applyAlignment="1">
      <alignment horizontal="right" vertical="center"/>
    </xf>
    <xf numFmtId="181" fontId="5" fillId="2" borderId="0" xfId="4" applyNumberFormat="1" applyFont="1" applyFill="1" applyBorder="1" applyAlignment="1">
      <alignment horizontal="right" vertical="center"/>
    </xf>
    <xf numFmtId="181" fontId="5" fillId="2" borderId="7" xfId="4" applyNumberFormat="1" applyFont="1" applyFill="1" applyBorder="1" applyAlignment="1">
      <alignment horizontal="right" vertical="center"/>
    </xf>
    <xf numFmtId="181" fontId="5" fillId="2" borderId="19" xfId="4" applyNumberFormat="1" applyFont="1" applyFill="1" applyBorder="1" applyAlignment="1">
      <alignment horizontal="right" vertical="center"/>
    </xf>
    <xf numFmtId="181" fontId="5" fillId="2" borderId="20" xfId="4" applyNumberFormat="1" applyFont="1" applyFill="1" applyBorder="1" applyAlignment="1">
      <alignment horizontal="right" vertical="center"/>
    </xf>
    <xf numFmtId="178" fontId="2" fillId="4" borderId="8" xfId="4" applyNumberFormat="1" applyFont="1" applyFill="1" applyBorder="1" applyAlignment="1">
      <alignment horizontal="left" vertical="center"/>
    </xf>
    <xf numFmtId="178" fontId="2" fillId="4" borderId="9" xfId="4" applyNumberFormat="1" applyFont="1" applyFill="1" applyBorder="1" applyAlignment="1">
      <alignment horizontal="left" vertical="center"/>
    </xf>
    <xf numFmtId="178" fontId="2" fillId="4" borderId="10" xfId="4" applyNumberFormat="1" applyFont="1" applyFill="1" applyBorder="1" applyAlignment="1">
      <alignment horizontal="left" vertical="center"/>
    </xf>
    <xf numFmtId="0" fontId="2" fillId="4" borderId="48" xfId="4" applyFont="1" applyFill="1" applyBorder="1" applyAlignment="1">
      <alignment horizontal="left" vertical="center"/>
    </xf>
    <xf numFmtId="0" fontId="2" fillId="4" borderId="4" xfId="4" applyFont="1" applyFill="1" applyBorder="1" applyAlignment="1">
      <alignment horizontal="left" vertical="center"/>
    </xf>
    <xf numFmtId="0" fontId="2" fillId="4" borderId="2" xfId="4" applyFont="1" applyFill="1" applyBorder="1" applyAlignment="1">
      <alignment horizontal="left" vertical="center"/>
    </xf>
    <xf numFmtId="177" fontId="2" fillId="4" borderId="48" xfId="4" applyNumberFormat="1" applyFont="1" applyFill="1" applyBorder="1" applyAlignment="1">
      <alignment horizontal="right" vertical="center"/>
    </xf>
    <xf numFmtId="177" fontId="2" fillId="4" borderId="2" xfId="4" applyNumberFormat="1" applyFont="1" applyFill="1" applyBorder="1" applyAlignment="1">
      <alignment horizontal="right" vertical="center"/>
    </xf>
    <xf numFmtId="0" fontId="6" fillId="5" borderId="30" xfId="4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/>
    </xf>
    <xf numFmtId="0" fontId="2" fillId="4" borderId="48" xfId="4" applyFont="1" applyFill="1" applyBorder="1" applyAlignment="1">
      <alignment horizontal="center" vertical="center"/>
    </xf>
    <xf numFmtId="0" fontId="2" fillId="4" borderId="2" xfId="4" applyFont="1" applyFill="1" applyBorder="1" applyAlignment="1">
      <alignment horizontal="center" vertical="center"/>
    </xf>
    <xf numFmtId="178" fontId="2" fillId="4" borderId="11" xfId="4" applyNumberFormat="1" applyFont="1" applyFill="1" applyBorder="1" applyAlignment="1">
      <alignment horizontal="left" vertical="center"/>
    </xf>
    <xf numFmtId="178" fontId="2" fillId="4" borderId="12" xfId="4" applyNumberFormat="1" applyFont="1" applyFill="1" applyBorder="1" applyAlignment="1">
      <alignment horizontal="left" vertical="center"/>
    </xf>
    <xf numFmtId="178" fontId="2" fillId="4" borderId="13" xfId="4" applyNumberFormat="1" applyFont="1" applyFill="1" applyBorder="1" applyAlignment="1">
      <alignment horizontal="left" vertical="center"/>
    </xf>
    <xf numFmtId="178" fontId="2" fillId="8" borderId="9" xfId="4" applyNumberFormat="1" applyFont="1" applyFill="1" applyBorder="1" applyAlignment="1">
      <alignment horizontal="left" vertical="center"/>
    </xf>
    <xf numFmtId="177" fontId="2" fillId="2" borderId="35" xfId="4" applyNumberFormat="1" applyFont="1" applyFill="1" applyBorder="1" applyAlignment="1">
      <alignment horizontal="center" vertical="center"/>
    </xf>
    <xf numFmtId="177" fontId="2" fillId="2" borderId="55" xfId="4" applyNumberFormat="1" applyFont="1" applyFill="1" applyBorder="1" applyAlignment="1">
      <alignment horizontal="center" vertical="center"/>
    </xf>
    <xf numFmtId="0" fontId="1" fillId="6" borderId="25" xfId="4" applyFont="1" applyFill="1" applyBorder="1" applyAlignment="1">
      <alignment horizontal="center" vertical="center"/>
    </xf>
    <xf numFmtId="0" fontId="1" fillId="6" borderId="5" xfId="4" applyFont="1" applyFill="1" applyBorder="1" applyAlignment="1">
      <alignment horizontal="center" vertical="center"/>
    </xf>
    <xf numFmtId="0" fontId="1" fillId="6" borderId="26" xfId="4" applyFont="1" applyFill="1" applyBorder="1" applyAlignment="1">
      <alignment horizontal="center" vertical="center"/>
    </xf>
    <xf numFmtId="177" fontId="2" fillId="2" borderId="39" xfId="4" applyNumberFormat="1" applyFont="1" applyFill="1" applyBorder="1" applyAlignment="1">
      <alignment horizontal="center" vertical="center"/>
    </xf>
    <xf numFmtId="178" fontId="13" fillId="4" borderId="8" xfId="4" applyNumberFormat="1" applyFont="1" applyFill="1" applyBorder="1" applyAlignment="1">
      <alignment horizontal="left" vertical="center"/>
    </xf>
    <xf numFmtId="178" fontId="13" fillId="4" borderId="9" xfId="4" applyNumberFormat="1" applyFont="1" applyFill="1" applyBorder="1" applyAlignment="1">
      <alignment horizontal="left" vertical="center"/>
    </xf>
    <xf numFmtId="178" fontId="13" fillId="4" borderId="10" xfId="4" applyNumberFormat="1" applyFont="1" applyFill="1" applyBorder="1" applyAlignment="1">
      <alignment horizontal="left" vertical="center"/>
    </xf>
    <xf numFmtId="178" fontId="2" fillId="4" borderId="51" xfId="4" applyNumberFormat="1" applyFont="1" applyFill="1" applyBorder="1" applyAlignment="1">
      <alignment horizontal="left" vertical="center"/>
    </xf>
    <xf numFmtId="178" fontId="2" fillId="4" borderId="52" xfId="4" applyNumberFormat="1" applyFont="1" applyFill="1" applyBorder="1" applyAlignment="1">
      <alignment horizontal="left" vertical="center"/>
    </xf>
    <xf numFmtId="178" fontId="2" fillId="4" borderId="53" xfId="4" applyNumberFormat="1" applyFont="1" applyFill="1" applyBorder="1" applyAlignment="1">
      <alignment horizontal="left" vertical="center"/>
    </xf>
    <xf numFmtId="0" fontId="2" fillId="4" borderId="50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4" borderId="48" xfId="4" applyFont="1" applyFill="1" applyBorder="1" applyAlignment="1">
      <alignment horizontal="left" vertical="center" wrapText="1"/>
    </xf>
    <xf numFmtId="0" fontId="2" fillId="4" borderId="4" xfId="4" applyFont="1" applyFill="1" applyBorder="1" applyAlignment="1">
      <alignment horizontal="left" vertical="center" wrapText="1"/>
    </xf>
    <xf numFmtId="0" fontId="2" fillId="4" borderId="2" xfId="4" applyFont="1" applyFill="1" applyBorder="1" applyAlignment="1">
      <alignment horizontal="left" vertical="center" wrapText="1"/>
    </xf>
    <xf numFmtId="178" fontId="1" fillId="6" borderId="25" xfId="4" applyNumberFormat="1" applyFont="1" applyFill="1" applyBorder="1" applyAlignment="1">
      <alignment horizontal="center" vertical="center"/>
    </xf>
    <xf numFmtId="178" fontId="1" fillId="6" borderId="5" xfId="4" applyNumberFormat="1" applyFont="1" applyFill="1" applyBorder="1" applyAlignment="1">
      <alignment horizontal="center" vertical="center"/>
    </xf>
    <xf numFmtId="178" fontId="1" fillId="6" borderId="26" xfId="4" applyNumberFormat="1" applyFont="1" applyFill="1" applyBorder="1" applyAlignment="1">
      <alignment horizontal="center" vertical="center"/>
    </xf>
    <xf numFmtId="0" fontId="5" fillId="2" borderId="68" xfId="4" applyFont="1" applyFill="1" applyBorder="1" applyAlignment="1">
      <alignment horizontal="right" vertical="center"/>
    </xf>
    <xf numFmtId="0" fontId="5" fillId="2" borderId="69" xfId="4" applyFont="1" applyFill="1" applyBorder="1" applyAlignment="1">
      <alignment horizontal="right" vertical="center"/>
    </xf>
    <xf numFmtId="0" fontId="5" fillId="2" borderId="70" xfId="4" applyFont="1" applyFill="1" applyBorder="1" applyAlignment="1">
      <alignment horizontal="right" vertical="center"/>
    </xf>
    <xf numFmtId="178" fontId="2" fillId="2" borderId="13" xfId="4" applyNumberFormat="1" applyFont="1" applyFill="1" applyBorder="1" applyAlignment="1">
      <alignment horizontal="left" vertical="center"/>
    </xf>
    <xf numFmtId="178" fontId="2" fillId="2" borderId="46" xfId="4" applyNumberFormat="1" applyFont="1" applyFill="1" applyBorder="1" applyAlignment="1">
      <alignment horizontal="left" vertical="center"/>
    </xf>
    <xf numFmtId="177" fontId="2" fillId="2" borderId="40" xfId="4" applyNumberFormat="1" applyFont="1" applyFill="1" applyBorder="1" applyAlignment="1">
      <alignment horizontal="center" vertical="center"/>
    </xf>
    <xf numFmtId="0" fontId="2" fillId="2" borderId="48" xfId="4" applyFont="1" applyFill="1" applyBorder="1" applyAlignment="1">
      <alignment horizontal="left" vertical="center"/>
    </xf>
    <xf numFmtId="0" fontId="2" fillId="2" borderId="4" xfId="4" applyFont="1" applyFill="1" applyBorder="1" applyAlignment="1">
      <alignment horizontal="left" vertical="center"/>
    </xf>
    <xf numFmtId="0" fontId="2" fillId="2" borderId="2" xfId="4" applyFont="1" applyFill="1" applyBorder="1" applyAlignment="1">
      <alignment horizontal="left" vertical="center"/>
    </xf>
    <xf numFmtId="0" fontId="5" fillId="2" borderId="71" xfId="4" applyFont="1" applyFill="1" applyBorder="1" applyAlignment="1">
      <alignment horizontal="right" vertical="center"/>
    </xf>
    <xf numFmtId="0" fontId="5" fillId="2" borderId="15" xfId="4" applyFont="1" applyFill="1" applyBorder="1" applyAlignment="1">
      <alignment horizontal="right" vertical="center"/>
    </xf>
    <xf numFmtId="0" fontId="5" fillId="2" borderId="24" xfId="4" applyFont="1" applyFill="1" applyBorder="1" applyAlignment="1">
      <alignment horizontal="right" vertical="center"/>
    </xf>
    <xf numFmtId="0" fontId="2" fillId="4" borderId="3" xfId="4" applyFont="1" applyFill="1" applyBorder="1" applyAlignment="1">
      <alignment horizontal="left" vertical="center" wrapText="1"/>
    </xf>
    <xf numFmtId="178" fontId="2" fillId="4" borderId="44" xfId="4" applyNumberFormat="1" applyFont="1" applyFill="1" applyBorder="1" applyAlignment="1">
      <alignment horizontal="left" vertical="center"/>
    </xf>
    <xf numFmtId="178" fontId="2" fillId="4" borderId="45" xfId="4" applyNumberFormat="1" applyFont="1" applyFill="1" applyBorder="1" applyAlignment="1">
      <alignment horizontal="left" vertical="center"/>
    </xf>
    <xf numFmtId="178" fontId="2" fillId="4" borderId="46" xfId="4" applyNumberFormat="1" applyFont="1" applyFill="1" applyBorder="1" applyAlignment="1">
      <alignment horizontal="left" vertical="center"/>
    </xf>
    <xf numFmtId="0" fontId="1" fillId="6" borderId="1" xfId="4" applyFont="1" applyFill="1" applyBorder="1" applyAlignment="1">
      <alignment horizontal="center" vertical="center"/>
    </xf>
    <xf numFmtId="0" fontId="1" fillId="6" borderId="0" xfId="4" applyFont="1" applyFill="1" applyBorder="1" applyAlignment="1">
      <alignment horizontal="center" vertical="center"/>
    </xf>
    <xf numFmtId="0" fontId="1" fillId="6" borderId="33" xfId="4" applyFont="1" applyFill="1" applyBorder="1" applyAlignment="1">
      <alignment horizontal="center" vertical="center"/>
    </xf>
    <xf numFmtId="178" fontId="2" fillId="4" borderId="57" xfId="4" applyNumberFormat="1" applyFont="1" applyFill="1" applyBorder="1" applyAlignment="1">
      <alignment horizontal="left" vertical="center" wrapText="1"/>
    </xf>
    <xf numFmtId="178" fontId="2" fillId="4" borderId="19" xfId="4" applyNumberFormat="1" applyFont="1" applyFill="1" applyBorder="1" applyAlignment="1">
      <alignment horizontal="left" vertical="center" wrapText="1"/>
    </xf>
    <xf numFmtId="178" fontId="2" fillId="4" borderId="20" xfId="4" applyNumberFormat="1" applyFont="1" applyFill="1" applyBorder="1" applyAlignment="1">
      <alignment horizontal="left" vertical="center" wrapText="1"/>
    </xf>
    <xf numFmtId="0" fontId="2" fillId="4" borderId="72" xfId="0" applyFont="1" applyFill="1" applyBorder="1" applyAlignment="1">
      <alignment horizontal="center" vertical="center"/>
    </xf>
    <xf numFmtId="0" fontId="2" fillId="4" borderId="73" xfId="0" applyFont="1" applyFill="1" applyBorder="1" applyAlignment="1">
      <alignment horizontal="center" vertical="center"/>
    </xf>
    <xf numFmtId="0" fontId="2" fillId="4" borderId="74" xfId="0" applyFont="1" applyFill="1" applyBorder="1" applyAlignment="1">
      <alignment horizontal="center" vertical="center"/>
    </xf>
    <xf numFmtId="178" fontId="2" fillId="4" borderId="8" xfId="4" applyNumberFormat="1" applyFont="1" applyFill="1" applyBorder="1" applyAlignment="1">
      <alignment horizontal="left" vertical="center" wrapText="1"/>
    </xf>
    <xf numFmtId="178" fontId="2" fillId="4" borderId="9" xfId="4" applyNumberFormat="1" applyFont="1" applyFill="1" applyBorder="1" applyAlignment="1">
      <alignment horizontal="left" vertical="center" wrapText="1"/>
    </xf>
    <xf numFmtId="178" fontId="2" fillId="4" borderId="10" xfId="4" applyNumberFormat="1" applyFont="1" applyFill="1" applyBorder="1" applyAlignment="1">
      <alignment horizontal="left" vertical="center" wrapText="1"/>
    </xf>
  </cellXfs>
  <cellStyles count="5">
    <cellStyle name=" 3]_x000a__x000a_Zoomed=1_x000a__x000a_Row=128_x000a__x000a_Column=101_x000a__x000a_Height=300_x000a__x000a_Width=301_x000a__x000a_FontName=System_x000a__x000a_FontStyle=1_x000a__x000a_FontSize=12_x000a__x000a_PrtFontNa" xfId="3" xr:uid="{00000000-0005-0000-0000-000000000000}"/>
    <cellStyle name="??&amp;O龡&amp;H?_x0008_??_x0007__x0001__x0001_" xfId="2" xr:uid="{00000000-0005-0000-0000-000001000000}"/>
    <cellStyle name="0,0_x000d__x000a_NA_x000d__x000a_" xfId="1" xr:uid="{00000000-0005-0000-0000-000002000000}"/>
    <cellStyle name="常规" xfId="0" builtinId="0"/>
    <cellStyle name="常规_Sheet1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74"/>
  <sheetViews>
    <sheetView tabSelected="1" topLeftCell="A6" zoomScale="90" zoomScaleNormal="90" workbookViewId="0">
      <selection activeCell="M19" sqref="M19"/>
    </sheetView>
  </sheetViews>
  <sheetFormatPr baseColWidth="10" defaultColWidth="9" defaultRowHeight="29" customHeight="1"/>
  <cols>
    <col min="1" max="1" width="8.33203125" style="1" customWidth="1"/>
    <col min="2" max="2" width="20.5" style="2" customWidth="1"/>
    <col min="3" max="3" width="16.83203125" style="2" customWidth="1"/>
    <col min="4" max="4" width="18.6640625" style="2" customWidth="1"/>
    <col min="5" max="5" width="7.33203125" style="3" customWidth="1"/>
    <col min="6" max="6" width="8.6640625" style="3" customWidth="1"/>
    <col min="7" max="7" width="7.33203125" style="3" customWidth="1"/>
    <col min="8" max="8" width="10.83203125" style="3" bestFit="1" customWidth="1"/>
    <col min="9" max="9" width="10.83203125" style="3" customWidth="1"/>
    <col min="10" max="10" width="78.6640625" style="3" customWidth="1"/>
    <col min="11" max="11" width="9.6640625" style="13" bestFit="1" customWidth="1"/>
    <col min="12" max="12" width="12.6640625" style="3" bestFit="1" customWidth="1"/>
    <col min="13" max="13" width="19.6640625" style="3" customWidth="1"/>
    <col min="14" max="16384" width="9" style="3"/>
  </cols>
  <sheetData>
    <row r="1" spans="1:12" ht="29" customHeight="1">
      <c r="A1" s="156" t="s">
        <v>22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79"/>
    </row>
    <row r="2" spans="1:12" ht="29" customHeight="1">
      <c r="A2" s="4" t="s">
        <v>0</v>
      </c>
      <c r="B2" s="4" t="s">
        <v>35</v>
      </c>
      <c r="C2" s="4"/>
      <c r="D2" s="4"/>
      <c r="E2" s="4"/>
      <c r="F2" s="4" t="s">
        <v>36</v>
      </c>
      <c r="G2" s="5"/>
      <c r="H2" s="6"/>
      <c r="I2" s="18"/>
      <c r="J2" s="19"/>
      <c r="K2" s="145"/>
    </row>
    <row r="3" spans="1:12" ht="29" customHeight="1">
      <c r="A3" s="7" t="s">
        <v>37</v>
      </c>
      <c r="B3" s="7" t="s">
        <v>28</v>
      </c>
      <c r="C3" s="7"/>
      <c r="D3" s="7"/>
      <c r="E3" s="7"/>
      <c r="F3" s="7" t="s">
        <v>69</v>
      </c>
      <c r="G3" s="2"/>
      <c r="H3" s="8"/>
      <c r="I3" s="8"/>
      <c r="J3" s="20"/>
      <c r="K3" s="145"/>
    </row>
    <row r="4" spans="1:12" ht="29" customHeight="1">
      <c r="A4" s="9" t="s">
        <v>1</v>
      </c>
      <c r="B4" s="9" t="s">
        <v>68</v>
      </c>
      <c r="C4" s="5"/>
      <c r="D4" s="5"/>
      <c r="E4" s="5"/>
      <c r="F4" s="4"/>
      <c r="G4" s="18"/>
      <c r="H4" s="6"/>
      <c r="I4" s="18"/>
      <c r="J4" s="21"/>
    </row>
    <row r="5" spans="1:12" ht="29" customHeight="1">
      <c r="A5" s="10"/>
      <c r="B5" s="10"/>
      <c r="C5" s="11"/>
      <c r="D5" s="11"/>
      <c r="E5" s="13"/>
      <c r="F5" s="14"/>
      <c r="G5" s="13"/>
      <c r="H5" s="22"/>
      <c r="I5" s="22"/>
      <c r="J5" s="13"/>
    </row>
    <row r="6" spans="1:12" ht="29" customHeight="1" thickBot="1">
      <c r="A6" s="157"/>
      <c r="B6" s="157"/>
      <c r="C6" s="157"/>
      <c r="D6" s="157"/>
      <c r="E6" s="157"/>
      <c r="F6" s="157"/>
      <c r="G6" s="55"/>
      <c r="H6" s="56"/>
      <c r="I6" s="56"/>
    </row>
    <row r="7" spans="1:12" ht="29" customHeight="1">
      <c r="A7" s="60" t="s">
        <v>2</v>
      </c>
      <c r="B7" s="61" t="s">
        <v>110</v>
      </c>
      <c r="C7" s="158" t="s">
        <v>4</v>
      </c>
      <c r="D7" s="159"/>
      <c r="E7" s="62" t="s">
        <v>5</v>
      </c>
      <c r="F7" s="63" t="s">
        <v>6</v>
      </c>
      <c r="G7" s="63" t="s">
        <v>9</v>
      </c>
      <c r="H7" s="64" t="s">
        <v>111</v>
      </c>
      <c r="I7" s="119" t="s">
        <v>112</v>
      </c>
      <c r="J7" s="65" t="s">
        <v>113</v>
      </c>
    </row>
    <row r="8" spans="1:12" ht="29" customHeight="1">
      <c r="A8" s="160">
        <v>1</v>
      </c>
      <c r="B8" s="162" t="s">
        <v>114</v>
      </c>
      <c r="C8" s="164" t="s">
        <v>115</v>
      </c>
      <c r="D8" s="120" t="s">
        <v>116</v>
      </c>
      <c r="E8" s="166">
        <v>1000</v>
      </c>
      <c r="F8" s="162" t="s">
        <v>117</v>
      </c>
      <c r="G8" s="166">
        <v>6</v>
      </c>
      <c r="H8" s="168">
        <f t="shared" ref="H8:H16" si="0">E8*G8</f>
        <v>6000</v>
      </c>
      <c r="I8" s="170">
        <f>SUM(H8:H12)</f>
        <v>8000</v>
      </c>
      <c r="J8" s="172" t="s">
        <v>138</v>
      </c>
    </row>
    <row r="9" spans="1:12" ht="29" customHeight="1">
      <c r="A9" s="160"/>
      <c r="B9" s="162"/>
      <c r="C9" s="164"/>
      <c r="D9" s="121" t="s">
        <v>118</v>
      </c>
      <c r="E9" s="166"/>
      <c r="F9" s="162"/>
      <c r="G9" s="166"/>
      <c r="H9" s="168"/>
      <c r="I9" s="170"/>
      <c r="J9" s="172"/>
    </row>
    <row r="10" spans="1:12" ht="29" customHeight="1">
      <c r="A10" s="160"/>
      <c r="B10" s="162"/>
      <c r="C10" s="165"/>
      <c r="D10" s="121" t="s">
        <v>119</v>
      </c>
      <c r="E10" s="167"/>
      <c r="F10" s="163"/>
      <c r="G10" s="167"/>
      <c r="H10" s="169"/>
      <c r="I10" s="170"/>
      <c r="J10" s="173"/>
    </row>
    <row r="11" spans="1:12" ht="29" customHeight="1">
      <c r="A11" s="160"/>
      <c r="B11" s="162"/>
      <c r="C11" s="174" t="s">
        <v>120</v>
      </c>
      <c r="D11" s="175"/>
      <c r="E11" s="59">
        <v>1000</v>
      </c>
      <c r="F11" s="15" t="s">
        <v>117</v>
      </c>
      <c r="G11" s="24">
        <v>2</v>
      </c>
      <c r="H11" s="80">
        <f t="shared" si="0"/>
        <v>2000</v>
      </c>
      <c r="I11" s="170"/>
      <c r="J11" s="81" t="s">
        <v>139</v>
      </c>
      <c r="K11" s="99"/>
    </row>
    <row r="12" spans="1:12" ht="29" customHeight="1">
      <c r="A12" s="161"/>
      <c r="B12" s="163"/>
      <c r="C12" s="176" t="s">
        <v>121</v>
      </c>
      <c r="D12" s="177"/>
      <c r="E12" s="149"/>
      <c r="F12" s="150"/>
      <c r="G12" s="151"/>
      <c r="H12" s="152">
        <f t="shared" si="0"/>
        <v>0</v>
      </c>
      <c r="I12" s="171"/>
      <c r="J12" s="81" t="s">
        <v>122</v>
      </c>
    </row>
    <row r="13" spans="1:12" ht="29" customHeight="1">
      <c r="A13" s="178">
        <v>2</v>
      </c>
      <c r="B13" s="179" t="s">
        <v>123</v>
      </c>
      <c r="C13" s="174" t="s">
        <v>115</v>
      </c>
      <c r="D13" s="180"/>
      <c r="E13" s="59">
        <v>600</v>
      </c>
      <c r="F13" s="15" t="s">
        <v>117</v>
      </c>
      <c r="G13" s="24">
        <v>2</v>
      </c>
      <c r="H13" s="80">
        <f t="shared" si="0"/>
        <v>1200</v>
      </c>
      <c r="I13" s="181">
        <f>SUM(H13:H16)</f>
        <v>6100</v>
      </c>
      <c r="J13" s="147" t="s">
        <v>178</v>
      </c>
    </row>
    <row r="14" spans="1:12" ht="29" customHeight="1">
      <c r="A14" s="160"/>
      <c r="B14" s="162"/>
      <c r="C14" s="174" t="s">
        <v>124</v>
      </c>
      <c r="D14" s="180"/>
      <c r="E14" s="59">
        <v>600</v>
      </c>
      <c r="F14" s="15" t="s">
        <v>117</v>
      </c>
      <c r="G14" s="24">
        <v>3</v>
      </c>
      <c r="H14" s="80">
        <f t="shared" si="0"/>
        <v>1800</v>
      </c>
      <c r="I14" s="170"/>
      <c r="J14" s="81" t="s">
        <v>140</v>
      </c>
    </row>
    <row r="15" spans="1:12" ht="29" customHeight="1">
      <c r="A15" s="160"/>
      <c r="B15" s="162"/>
      <c r="C15" s="174" t="s">
        <v>120</v>
      </c>
      <c r="D15" s="180"/>
      <c r="E15" s="59">
        <v>600</v>
      </c>
      <c r="F15" s="15" t="s">
        <v>117</v>
      </c>
      <c r="G15" s="24">
        <v>4</v>
      </c>
      <c r="H15" s="80">
        <f t="shared" si="0"/>
        <v>2400</v>
      </c>
      <c r="I15" s="170"/>
      <c r="J15" s="81" t="s">
        <v>141</v>
      </c>
      <c r="K15" s="146"/>
    </row>
    <row r="16" spans="1:12" ht="29" customHeight="1" thickBot="1">
      <c r="A16" s="160"/>
      <c r="B16" s="162"/>
      <c r="C16" s="182" t="s">
        <v>125</v>
      </c>
      <c r="D16" s="183"/>
      <c r="E16" s="39">
        <v>100</v>
      </c>
      <c r="F16" s="17" t="s">
        <v>117</v>
      </c>
      <c r="G16" s="25">
        <v>7</v>
      </c>
      <c r="H16" s="124">
        <f t="shared" si="0"/>
        <v>700</v>
      </c>
      <c r="I16" s="170"/>
      <c r="J16" s="125" t="s">
        <v>142</v>
      </c>
    </row>
    <row r="17" spans="1:13" ht="29" customHeight="1">
      <c r="A17" s="184">
        <v>3</v>
      </c>
      <c r="B17" s="185" t="s">
        <v>126</v>
      </c>
      <c r="C17" s="186" t="s">
        <v>143</v>
      </c>
      <c r="D17" s="187"/>
      <c r="E17" s="126">
        <f>'普通场（11月24日-25日）无锡太湖'!M31</f>
        <v>15720</v>
      </c>
      <c r="F17" s="127" t="s">
        <v>19</v>
      </c>
      <c r="G17" s="128">
        <v>1</v>
      </c>
      <c r="H17" s="129">
        <f>E17*G17</f>
        <v>15720</v>
      </c>
      <c r="I17" s="188">
        <f>SUM(H17:H19)</f>
        <v>24720</v>
      </c>
      <c r="J17" s="130" t="s">
        <v>127</v>
      </c>
      <c r="K17" s="146"/>
    </row>
    <row r="18" spans="1:13" ht="29" customHeight="1">
      <c r="A18" s="160"/>
      <c r="B18" s="162"/>
      <c r="C18" s="189" t="s">
        <v>144</v>
      </c>
      <c r="D18" s="190"/>
      <c r="E18" s="59">
        <f>'普通场（11月26日）新安街道'!M20</f>
        <v>5100</v>
      </c>
      <c r="F18" s="15" t="s">
        <v>19</v>
      </c>
      <c r="G18" s="24">
        <v>1</v>
      </c>
      <c r="H18" s="80">
        <f>E18*G18</f>
        <v>5100</v>
      </c>
      <c r="I18" s="170"/>
      <c r="J18" s="81" t="s">
        <v>127</v>
      </c>
    </row>
    <row r="19" spans="1:13" ht="29" customHeight="1">
      <c r="A19" s="161"/>
      <c r="B19" s="163"/>
      <c r="C19" s="191" t="s">
        <v>145</v>
      </c>
      <c r="D19" s="192"/>
      <c r="E19" s="59">
        <f>'普通场（11月27日）河埒街道'!M20</f>
        <v>3900</v>
      </c>
      <c r="F19" s="15" t="s">
        <v>19</v>
      </c>
      <c r="G19" s="24">
        <v>1</v>
      </c>
      <c r="H19" s="80">
        <f t="shared" ref="H19:H21" si="1">E19*G19</f>
        <v>3900</v>
      </c>
      <c r="I19" s="171"/>
      <c r="J19" s="81" t="s">
        <v>127</v>
      </c>
    </row>
    <row r="20" spans="1:13" ht="29" customHeight="1">
      <c r="A20" s="116">
        <v>4</v>
      </c>
      <c r="B20" s="123" t="s">
        <v>146</v>
      </c>
      <c r="C20" s="196" t="s">
        <v>129</v>
      </c>
      <c r="D20" s="197"/>
      <c r="E20" s="40">
        <f>消耗性物料!M21</f>
        <v>7826</v>
      </c>
      <c r="F20" s="15" t="s">
        <v>128</v>
      </c>
      <c r="G20" s="23">
        <v>1</v>
      </c>
      <c r="H20" s="80">
        <f t="shared" si="1"/>
        <v>7826</v>
      </c>
      <c r="I20" s="144">
        <f>H20</f>
        <v>7826</v>
      </c>
      <c r="J20" s="81" t="s">
        <v>127</v>
      </c>
    </row>
    <row r="21" spans="1:13" ht="29" customHeight="1" thickBot="1">
      <c r="A21" s="131">
        <v>5</v>
      </c>
      <c r="B21" s="132" t="s">
        <v>130</v>
      </c>
      <c r="C21" s="198" t="s">
        <v>131</v>
      </c>
      <c r="D21" s="199"/>
      <c r="E21" s="133">
        <f>'差旅+追加费用'!M15</f>
        <v>2769</v>
      </c>
      <c r="F21" s="132" t="s">
        <v>128</v>
      </c>
      <c r="G21" s="134">
        <v>1</v>
      </c>
      <c r="H21" s="135">
        <f t="shared" si="1"/>
        <v>2769</v>
      </c>
      <c r="I21" s="136">
        <f>H21</f>
        <v>2769</v>
      </c>
      <c r="J21" s="137" t="s">
        <v>132</v>
      </c>
    </row>
    <row r="22" spans="1:13" ht="29" customHeight="1">
      <c r="A22" s="200" t="s">
        <v>13</v>
      </c>
      <c r="B22" s="200"/>
      <c r="C22" s="200"/>
      <c r="D22" s="200"/>
      <c r="E22" s="200"/>
      <c r="F22" s="200"/>
      <c r="G22" s="200"/>
      <c r="H22" s="201"/>
      <c r="I22" s="138">
        <f>SUM(I8:I21)</f>
        <v>49415</v>
      </c>
      <c r="J22" s="139"/>
    </row>
    <row r="23" spans="1:13" ht="29" customHeight="1">
      <c r="A23" s="202" t="s">
        <v>133</v>
      </c>
      <c r="B23" s="202"/>
      <c r="C23" s="202"/>
      <c r="D23" s="202"/>
      <c r="E23" s="202"/>
      <c r="F23" s="202"/>
      <c r="G23" s="202"/>
      <c r="H23" s="203"/>
      <c r="I23" s="138">
        <f>I22*10%</f>
        <v>4941.5</v>
      </c>
      <c r="J23" s="139"/>
    </row>
    <row r="24" spans="1:13" ht="29" customHeight="1" thickBot="1">
      <c r="A24" s="204" t="s">
        <v>134</v>
      </c>
      <c r="B24" s="204"/>
      <c r="C24" s="204"/>
      <c r="D24" s="204"/>
      <c r="E24" s="204"/>
      <c r="F24" s="204"/>
      <c r="G24" s="204"/>
      <c r="H24" s="205"/>
      <c r="I24" s="138">
        <f>(I22+I23)*3%</f>
        <v>1630.6949999999999</v>
      </c>
      <c r="J24" s="139"/>
    </row>
    <row r="25" spans="1:13" ht="29" customHeight="1" thickBot="1">
      <c r="A25" s="193" t="s">
        <v>14</v>
      </c>
      <c r="B25" s="194"/>
      <c r="C25" s="194"/>
      <c r="D25" s="194"/>
      <c r="E25" s="194"/>
      <c r="F25" s="194"/>
      <c r="G25" s="194"/>
      <c r="H25" s="195"/>
      <c r="I25" s="140">
        <f>SUM(I22:I24)</f>
        <v>55987.195</v>
      </c>
      <c r="J25" s="67"/>
      <c r="L25" s="85"/>
      <c r="M25" s="85"/>
    </row>
    <row r="26" spans="1:13" ht="29" customHeight="1" thickTop="1">
      <c r="A26" s="26" t="s">
        <v>15</v>
      </c>
      <c r="B26" s="27" t="s">
        <v>16</v>
      </c>
      <c r="C26" s="43"/>
      <c r="D26" s="43"/>
      <c r="E26" s="44"/>
      <c r="F26" s="28"/>
      <c r="G26" s="28"/>
      <c r="H26" s="58"/>
      <c r="I26" s="58"/>
      <c r="J26" s="69"/>
    </row>
    <row r="27" spans="1:13" ht="29" customHeight="1">
      <c r="A27" s="45"/>
      <c r="B27" s="27" t="s">
        <v>135</v>
      </c>
      <c r="C27" s="43"/>
      <c r="D27" s="43"/>
      <c r="E27" s="44"/>
      <c r="F27" s="28"/>
      <c r="G27" s="28"/>
      <c r="H27" s="58"/>
      <c r="I27" s="58"/>
      <c r="J27" s="69"/>
    </row>
    <row r="28" spans="1:13" ht="29" customHeight="1">
      <c r="A28" s="45"/>
      <c r="B28" s="27" t="s">
        <v>136</v>
      </c>
      <c r="C28" s="43"/>
      <c r="D28" s="43"/>
      <c r="E28" s="44"/>
      <c r="F28" s="28"/>
      <c r="G28" s="28"/>
      <c r="H28" s="44"/>
      <c r="I28" s="44"/>
      <c r="J28" s="70"/>
    </row>
    <row r="29" spans="1:13" ht="29" customHeight="1" thickBot="1">
      <c r="A29" s="46"/>
      <c r="B29" s="47" t="s">
        <v>137</v>
      </c>
      <c r="C29" s="48"/>
      <c r="D29" s="48"/>
      <c r="E29" s="49"/>
      <c r="F29" s="50"/>
      <c r="G29" s="50"/>
      <c r="H29" s="49"/>
      <c r="I29" s="49"/>
      <c r="J29" s="71"/>
    </row>
    <row r="30" spans="1:13" ht="29" customHeight="1">
      <c r="A30" s="29"/>
      <c r="B30" s="30"/>
      <c r="C30" s="30"/>
      <c r="D30" s="30"/>
      <c r="E30" s="44"/>
      <c r="F30" s="51"/>
      <c r="G30" s="28"/>
      <c r="H30" s="44"/>
      <c r="I30" s="44"/>
      <c r="J30" s="70"/>
    </row>
    <row r="31" spans="1:13" ht="29" customHeight="1">
      <c r="A31" s="32" t="s">
        <v>17</v>
      </c>
      <c r="B31" s="30"/>
      <c r="C31" s="30"/>
      <c r="D31" s="30"/>
      <c r="E31" s="28"/>
      <c r="F31" s="77" t="s">
        <v>18</v>
      </c>
      <c r="G31" s="28"/>
      <c r="H31" s="30"/>
      <c r="I31" s="30"/>
      <c r="J31" s="72"/>
    </row>
    <row r="32" spans="1:13" ht="29" customHeight="1">
      <c r="A32" s="26"/>
      <c r="B32" s="27"/>
      <c r="C32" s="27"/>
      <c r="D32" s="27"/>
      <c r="E32" s="28"/>
      <c r="F32" s="53"/>
      <c r="G32" s="28"/>
      <c r="H32" s="28"/>
      <c r="I32" s="28"/>
      <c r="J32" s="73"/>
    </row>
    <row r="33" spans="1:10" ht="29" customHeight="1">
      <c r="A33" s="26"/>
      <c r="B33" s="27"/>
      <c r="C33" s="27"/>
      <c r="D33" s="27"/>
      <c r="E33" s="31"/>
      <c r="F33" s="53"/>
      <c r="G33" s="31"/>
      <c r="H33" s="31"/>
      <c r="I33" s="31"/>
      <c r="J33" s="74"/>
    </row>
    <row r="34" spans="1:10" ht="29" customHeight="1">
      <c r="A34" s="26"/>
      <c r="B34" s="27"/>
      <c r="C34" s="27"/>
      <c r="D34" s="27"/>
      <c r="E34" s="44"/>
      <c r="F34" s="53"/>
      <c r="G34" s="28"/>
      <c r="H34" s="28"/>
      <c r="I34" s="28"/>
      <c r="J34" s="73"/>
    </row>
    <row r="35" spans="1:10" ht="29" customHeight="1">
      <c r="A35" s="26"/>
      <c r="B35" s="27"/>
      <c r="C35" s="27"/>
      <c r="D35" s="27"/>
      <c r="E35" s="44"/>
      <c r="F35" s="53"/>
      <c r="G35" s="28"/>
      <c r="H35" s="28"/>
      <c r="I35" s="28"/>
      <c r="J35" s="73"/>
    </row>
    <row r="36" spans="1:10" ht="29" customHeight="1">
      <c r="A36" s="26"/>
      <c r="B36" s="27"/>
      <c r="C36" s="27"/>
      <c r="D36" s="27"/>
      <c r="E36" s="44"/>
      <c r="F36" s="53"/>
      <c r="G36" s="28"/>
      <c r="H36" s="28"/>
      <c r="I36" s="28"/>
      <c r="J36" s="73"/>
    </row>
    <row r="37" spans="1:10" ht="29" customHeight="1">
      <c r="A37" s="26"/>
      <c r="B37" s="27"/>
      <c r="C37" s="27"/>
      <c r="D37" s="27"/>
      <c r="E37" s="44"/>
      <c r="F37" s="53"/>
      <c r="G37" s="28"/>
      <c r="H37" s="28"/>
      <c r="I37" s="28"/>
      <c r="J37" s="73"/>
    </row>
    <row r="38" spans="1:10" ht="29" customHeight="1" thickBot="1">
      <c r="A38" s="33"/>
      <c r="B38" s="34"/>
      <c r="C38" s="34"/>
      <c r="D38" s="34"/>
      <c r="E38" s="35"/>
      <c r="F38" s="54"/>
      <c r="G38" s="36"/>
      <c r="H38" s="36"/>
      <c r="I38" s="36"/>
      <c r="J38" s="75"/>
    </row>
    <row r="39" spans="1:10" ht="29" customHeight="1" thickTop="1">
      <c r="B39" s="7"/>
      <c r="C39" s="7"/>
      <c r="D39" s="7"/>
      <c r="E39" s="37"/>
      <c r="F39" s="38"/>
      <c r="G39" s="38"/>
      <c r="H39" s="38"/>
      <c r="I39" s="38"/>
      <c r="J39" s="38"/>
    </row>
    <row r="40" spans="1:10" ht="29" customHeight="1">
      <c r="B40" s="7"/>
      <c r="C40" s="7"/>
      <c r="D40" s="7"/>
      <c r="E40" s="37"/>
      <c r="F40" s="38"/>
      <c r="G40" s="38"/>
      <c r="H40" s="38"/>
      <c r="I40" s="38"/>
      <c r="J40" s="38"/>
    </row>
    <row r="41" spans="1:10" ht="29" customHeight="1">
      <c r="B41" s="7"/>
      <c r="C41" s="7"/>
      <c r="D41" s="7"/>
      <c r="E41" s="37"/>
      <c r="F41" s="38"/>
      <c r="G41" s="38"/>
      <c r="H41" s="38"/>
      <c r="I41" s="38"/>
      <c r="J41" s="38"/>
    </row>
    <row r="42" spans="1:10" ht="29" customHeight="1">
      <c r="B42" s="7"/>
      <c r="C42" s="7"/>
      <c r="D42" s="7"/>
      <c r="E42" s="37"/>
      <c r="F42" s="38"/>
      <c r="G42" s="38"/>
      <c r="H42" s="38"/>
      <c r="I42" s="38"/>
      <c r="J42" s="38"/>
    </row>
    <row r="43" spans="1:10" ht="29" customHeight="1">
      <c r="B43" s="7"/>
      <c r="C43" s="7"/>
      <c r="D43" s="7"/>
      <c r="E43" s="37"/>
      <c r="F43" s="38"/>
      <c r="G43" s="38"/>
      <c r="H43" s="38"/>
      <c r="I43" s="38"/>
      <c r="J43" s="38"/>
    </row>
    <row r="44" spans="1:10" ht="29" customHeight="1">
      <c r="B44" s="7"/>
      <c r="C44" s="7"/>
      <c r="D44" s="7"/>
      <c r="E44" s="37"/>
      <c r="F44" s="38"/>
      <c r="G44" s="38"/>
      <c r="H44" s="38"/>
      <c r="I44" s="38"/>
      <c r="J44" s="38"/>
    </row>
    <row r="45" spans="1:10" ht="29" customHeight="1">
      <c r="B45" s="7"/>
      <c r="C45" s="7"/>
      <c r="D45" s="7"/>
      <c r="E45" s="37"/>
      <c r="F45" s="38"/>
      <c r="G45" s="38"/>
      <c r="H45" s="38"/>
      <c r="I45" s="38"/>
      <c r="J45" s="38"/>
    </row>
    <row r="46" spans="1:10" ht="29" customHeight="1">
      <c r="B46" s="7"/>
      <c r="C46" s="7"/>
      <c r="D46" s="7"/>
      <c r="E46" s="37"/>
      <c r="F46" s="38"/>
      <c r="G46" s="38"/>
      <c r="H46" s="38"/>
      <c r="I46" s="38"/>
      <c r="J46" s="38"/>
    </row>
    <row r="47" spans="1:10" ht="29" customHeight="1">
      <c r="B47" s="7"/>
      <c r="C47" s="7"/>
      <c r="D47" s="7"/>
      <c r="E47" s="37"/>
      <c r="F47" s="38"/>
      <c r="G47" s="38"/>
      <c r="H47" s="38"/>
      <c r="I47" s="38"/>
      <c r="J47" s="38"/>
    </row>
    <row r="48" spans="1:10" ht="29" customHeight="1">
      <c r="B48" s="7"/>
      <c r="C48" s="7"/>
      <c r="D48" s="7"/>
      <c r="E48" s="37"/>
      <c r="F48" s="38"/>
      <c r="G48" s="38"/>
      <c r="H48" s="38"/>
      <c r="I48" s="38"/>
      <c r="J48" s="38"/>
    </row>
    <row r="49" spans="1:10" ht="29" customHeight="1">
      <c r="B49" s="7"/>
      <c r="C49" s="7"/>
      <c r="D49" s="7"/>
      <c r="E49" s="37"/>
      <c r="F49" s="38"/>
      <c r="G49" s="38"/>
      <c r="H49" s="38"/>
      <c r="I49" s="38"/>
      <c r="J49" s="38"/>
    </row>
    <row r="50" spans="1:10" ht="29" customHeight="1">
      <c r="A50" s="3"/>
      <c r="B50" s="7"/>
      <c r="C50" s="7"/>
      <c r="D50" s="7"/>
      <c r="E50" s="37"/>
      <c r="F50" s="38"/>
      <c r="G50" s="38"/>
      <c r="H50" s="38"/>
      <c r="I50" s="38"/>
      <c r="J50" s="38"/>
    </row>
    <row r="51" spans="1:10" ht="29" customHeight="1">
      <c r="A51" s="3"/>
      <c r="B51" s="7"/>
      <c r="C51" s="7"/>
      <c r="D51" s="7"/>
      <c r="E51" s="37"/>
      <c r="F51" s="38"/>
      <c r="G51" s="38"/>
      <c r="H51" s="38"/>
      <c r="I51" s="38"/>
      <c r="J51" s="38"/>
    </row>
    <row r="52" spans="1:10" ht="29" customHeight="1">
      <c r="A52" s="3"/>
      <c r="B52" s="7"/>
      <c r="C52" s="7"/>
      <c r="D52" s="7"/>
      <c r="E52" s="37"/>
      <c r="F52" s="38"/>
      <c r="G52" s="38"/>
      <c r="H52" s="38"/>
      <c r="I52" s="38"/>
      <c r="J52" s="38"/>
    </row>
    <row r="53" spans="1:10" ht="29" customHeight="1">
      <c r="A53" s="3"/>
      <c r="B53" s="7"/>
      <c r="C53" s="7"/>
      <c r="D53" s="7"/>
      <c r="E53" s="37"/>
      <c r="F53" s="38"/>
      <c r="G53" s="38"/>
      <c r="H53" s="38"/>
      <c r="I53" s="38"/>
      <c r="J53" s="38"/>
    </row>
    <row r="54" spans="1:10" ht="29" customHeight="1">
      <c r="A54" s="3"/>
      <c r="B54" s="7"/>
      <c r="C54" s="7"/>
      <c r="D54" s="7"/>
      <c r="E54" s="37"/>
      <c r="F54" s="38"/>
      <c r="G54" s="38"/>
      <c r="H54" s="38"/>
      <c r="I54" s="38"/>
      <c r="J54" s="38"/>
    </row>
    <row r="55" spans="1:10" ht="29" customHeight="1">
      <c r="A55" s="3"/>
      <c r="B55" s="7"/>
      <c r="C55" s="7"/>
      <c r="D55" s="7"/>
      <c r="E55" s="37"/>
      <c r="F55" s="38"/>
      <c r="G55" s="38"/>
      <c r="H55" s="38"/>
      <c r="I55" s="38"/>
      <c r="J55" s="38"/>
    </row>
    <row r="56" spans="1:10" ht="29" customHeight="1">
      <c r="A56" s="3"/>
      <c r="B56" s="7"/>
      <c r="C56" s="7"/>
      <c r="D56" s="7"/>
      <c r="E56" s="37"/>
      <c r="F56" s="38"/>
      <c r="G56" s="38"/>
      <c r="H56" s="38"/>
      <c r="I56" s="38"/>
      <c r="J56" s="38"/>
    </row>
    <row r="57" spans="1:10" ht="29" customHeight="1">
      <c r="A57" s="3"/>
      <c r="B57" s="7"/>
      <c r="C57" s="7"/>
      <c r="D57" s="7"/>
      <c r="E57" s="37"/>
      <c r="F57" s="38"/>
      <c r="G57" s="38"/>
      <c r="H57" s="38"/>
      <c r="I57" s="38"/>
      <c r="J57" s="38"/>
    </row>
    <row r="58" spans="1:10" ht="29" customHeight="1">
      <c r="A58" s="3"/>
      <c r="B58" s="7"/>
      <c r="C58" s="7"/>
      <c r="D58" s="7"/>
      <c r="E58" s="37"/>
      <c r="F58" s="38"/>
      <c r="G58" s="38"/>
      <c r="H58" s="38"/>
      <c r="I58" s="38"/>
      <c r="J58" s="38"/>
    </row>
    <row r="59" spans="1:10" ht="29" customHeight="1">
      <c r="A59" s="3"/>
      <c r="B59" s="7"/>
      <c r="C59" s="7"/>
      <c r="D59" s="7"/>
      <c r="E59" s="37"/>
      <c r="F59" s="38"/>
      <c r="G59" s="38"/>
      <c r="H59" s="38"/>
      <c r="I59" s="38"/>
      <c r="J59" s="38"/>
    </row>
    <row r="60" spans="1:10" ht="29" customHeight="1">
      <c r="A60" s="3"/>
      <c r="B60" s="7"/>
      <c r="C60" s="7"/>
      <c r="D60" s="7"/>
      <c r="E60" s="37"/>
      <c r="F60" s="38"/>
      <c r="G60" s="38"/>
      <c r="H60" s="38"/>
      <c r="I60" s="38"/>
      <c r="J60" s="38"/>
    </row>
    <row r="61" spans="1:10" ht="29" customHeight="1">
      <c r="A61" s="3"/>
      <c r="B61" s="7"/>
      <c r="C61" s="7"/>
      <c r="D61" s="7"/>
      <c r="E61" s="37"/>
      <c r="F61" s="38"/>
      <c r="G61" s="38"/>
      <c r="H61" s="38"/>
      <c r="I61" s="38"/>
      <c r="J61" s="38"/>
    </row>
    <row r="62" spans="1:10" ht="29" customHeight="1">
      <c r="A62" s="3"/>
      <c r="B62" s="7"/>
      <c r="C62" s="7"/>
      <c r="D62" s="7"/>
      <c r="E62" s="37"/>
      <c r="F62" s="38"/>
      <c r="G62" s="38"/>
      <c r="H62" s="38"/>
      <c r="I62" s="38"/>
      <c r="J62" s="38"/>
    </row>
    <row r="63" spans="1:10" ht="29" customHeight="1">
      <c r="A63" s="3"/>
      <c r="B63" s="7"/>
      <c r="C63" s="7"/>
      <c r="D63" s="7"/>
      <c r="E63" s="37"/>
      <c r="F63" s="38"/>
      <c r="G63" s="38"/>
      <c r="H63" s="38"/>
      <c r="I63" s="38"/>
      <c r="J63" s="38"/>
    </row>
    <row r="64" spans="1:10" ht="29" customHeight="1">
      <c r="A64" s="3"/>
      <c r="B64" s="7"/>
      <c r="C64" s="7"/>
      <c r="D64" s="7"/>
      <c r="E64" s="37"/>
      <c r="F64" s="38"/>
      <c r="G64" s="38"/>
      <c r="H64" s="38"/>
      <c r="I64" s="38"/>
      <c r="J64" s="38"/>
    </row>
    <row r="65" spans="1:10" ht="29" customHeight="1">
      <c r="A65" s="3"/>
      <c r="B65" s="7"/>
      <c r="C65" s="7"/>
      <c r="D65" s="7"/>
      <c r="E65" s="37"/>
      <c r="F65" s="38"/>
      <c r="G65" s="38"/>
      <c r="H65" s="38"/>
      <c r="I65" s="38"/>
      <c r="J65" s="38"/>
    </row>
    <row r="66" spans="1:10" ht="29" customHeight="1">
      <c r="A66" s="3"/>
      <c r="B66" s="7"/>
      <c r="C66" s="7"/>
      <c r="D66" s="7"/>
      <c r="E66" s="37"/>
      <c r="F66" s="38"/>
      <c r="G66" s="38"/>
      <c r="H66" s="38"/>
      <c r="I66" s="38"/>
      <c r="J66" s="38"/>
    </row>
    <row r="67" spans="1:10" ht="29" customHeight="1">
      <c r="A67" s="3"/>
      <c r="B67" s="7"/>
      <c r="C67" s="7"/>
      <c r="D67" s="7"/>
      <c r="E67" s="37"/>
      <c r="F67" s="38"/>
      <c r="G67" s="38"/>
      <c r="H67" s="38"/>
      <c r="I67" s="38"/>
      <c r="J67" s="38"/>
    </row>
    <row r="68" spans="1:10" ht="29" customHeight="1">
      <c r="A68" s="3"/>
      <c r="B68" s="7"/>
      <c r="C68" s="7"/>
      <c r="D68" s="7"/>
      <c r="E68" s="37"/>
      <c r="F68" s="38"/>
      <c r="G68" s="38"/>
      <c r="H68" s="38"/>
      <c r="I68" s="38"/>
      <c r="J68" s="38"/>
    </row>
    <row r="69" spans="1:10" ht="29" customHeight="1">
      <c r="A69" s="3"/>
      <c r="B69" s="7"/>
      <c r="C69" s="7"/>
      <c r="D69" s="7"/>
      <c r="E69" s="37"/>
      <c r="F69" s="38"/>
      <c r="G69" s="38"/>
      <c r="H69" s="38"/>
      <c r="I69" s="38"/>
      <c r="J69" s="38"/>
    </row>
    <row r="70" spans="1:10" ht="29" customHeight="1">
      <c r="A70" s="3"/>
      <c r="B70" s="7"/>
      <c r="C70" s="7"/>
      <c r="D70" s="7"/>
      <c r="E70" s="37"/>
      <c r="F70" s="38"/>
      <c r="G70" s="38"/>
      <c r="H70" s="38"/>
      <c r="I70" s="38"/>
      <c r="J70" s="38"/>
    </row>
    <row r="71" spans="1:10" ht="29" customHeight="1">
      <c r="A71" s="3"/>
      <c r="B71" s="7"/>
      <c r="C71" s="7"/>
      <c r="D71" s="7"/>
      <c r="E71" s="37"/>
      <c r="F71" s="38"/>
      <c r="G71" s="38"/>
      <c r="H71" s="38"/>
      <c r="I71" s="38"/>
      <c r="J71" s="38"/>
    </row>
    <row r="72" spans="1:10" ht="29" customHeight="1">
      <c r="A72" s="3"/>
      <c r="B72" s="7"/>
      <c r="C72" s="7"/>
      <c r="D72" s="7"/>
      <c r="E72" s="37"/>
      <c r="F72" s="38"/>
      <c r="G72" s="38"/>
      <c r="H72" s="38"/>
      <c r="I72" s="38"/>
      <c r="J72" s="38"/>
    </row>
    <row r="73" spans="1:10" ht="29" customHeight="1">
      <c r="A73" s="3"/>
      <c r="B73" s="7"/>
      <c r="C73" s="7"/>
      <c r="D73" s="7"/>
      <c r="E73" s="37"/>
      <c r="F73" s="38"/>
      <c r="G73" s="38"/>
      <c r="H73" s="38"/>
      <c r="I73" s="38"/>
      <c r="J73" s="38"/>
    </row>
    <row r="74" spans="1:10" ht="29" customHeight="1">
      <c r="A74" s="3"/>
      <c r="B74" s="7"/>
      <c r="C74" s="7"/>
      <c r="D74" s="7"/>
      <c r="E74" s="37"/>
      <c r="F74" s="38"/>
      <c r="G74" s="38"/>
      <c r="H74" s="38"/>
      <c r="I74" s="38"/>
      <c r="J74" s="38"/>
    </row>
  </sheetData>
  <mergeCells count="33">
    <mergeCell ref="A25:H25"/>
    <mergeCell ref="C20:D20"/>
    <mergeCell ref="C21:D21"/>
    <mergeCell ref="A22:H22"/>
    <mergeCell ref="A23:H23"/>
    <mergeCell ref="A24:H24"/>
    <mergeCell ref="A17:A19"/>
    <mergeCell ref="B17:B19"/>
    <mergeCell ref="C17:D17"/>
    <mergeCell ref="I17:I19"/>
    <mergeCell ref="C18:D18"/>
    <mergeCell ref="C19:D19"/>
    <mergeCell ref="A13:A16"/>
    <mergeCell ref="B13:B16"/>
    <mergeCell ref="C13:D13"/>
    <mergeCell ref="I13:I16"/>
    <mergeCell ref="C14:D14"/>
    <mergeCell ref="C15:D15"/>
    <mergeCell ref="C16:D16"/>
    <mergeCell ref="A1:K1"/>
    <mergeCell ref="A6:F6"/>
    <mergeCell ref="C7:D7"/>
    <mergeCell ref="A8:A12"/>
    <mergeCell ref="B8:B12"/>
    <mergeCell ref="C8:C10"/>
    <mergeCell ref="E8:E10"/>
    <mergeCell ref="F8:F10"/>
    <mergeCell ref="G8:G10"/>
    <mergeCell ref="H8:H10"/>
    <mergeCell ref="I8:I12"/>
    <mergeCell ref="J8:J10"/>
    <mergeCell ref="C11:D11"/>
    <mergeCell ref="C12:D12"/>
  </mergeCells>
  <phoneticPr fontId="11" type="noConversion"/>
  <pageMargins left="0.7" right="0.7" top="0.75" bottom="0.75" header="0.3" footer="0.3"/>
  <pageSetup paperSize="9" scale="74" orientation="landscape" r:id="rId1"/>
  <rowBreaks count="1" manualBreakCount="1">
    <brk id="23" max="10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P80"/>
  <sheetViews>
    <sheetView topLeftCell="A7" zoomScale="90" zoomScaleNormal="90" workbookViewId="0">
      <selection activeCell="N17" sqref="N17"/>
    </sheetView>
  </sheetViews>
  <sheetFormatPr baseColWidth="10" defaultColWidth="9" defaultRowHeight="26" customHeight="1"/>
  <cols>
    <col min="1" max="1" width="8.33203125" style="1" customWidth="1"/>
    <col min="2" max="2" width="16.1640625" style="2" customWidth="1"/>
    <col min="3" max="5" width="20" style="2" customWidth="1"/>
    <col min="6" max="6" width="49.6640625" style="2" customWidth="1"/>
    <col min="7" max="7" width="7.33203125" style="3" customWidth="1"/>
    <col min="8" max="8" width="8.6640625" style="3" customWidth="1"/>
    <col min="9" max="12" width="7.33203125" style="3" customWidth="1"/>
    <col min="13" max="13" width="10.6640625" style="3" customWidth="1"/>
    <col min="14" max="14" width="16" style="3" customWidth="1"/>
    <col min="15" max="15" width="55.6640625" style="3" customWidth="1"/>
    <col min="16" max="16384" width="9" style="3"/>
  </cols>
  <sheetData>
    <row r="1" spans="1:13" ht="26" customHeight="1">
      <c r="A1" s="156" t="s">
        <v>22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</row>
    <row r="2" spans="1:13" ht="26" customHeight="1">
      <c r="A2" s="4" t="s">
        <v>0</v>
      </c>
      <c r="B2" s="4" t="s">
        <v>40</v>
      </c>
      <c r="C2" s="4"/>
      <c r="D2" s="4"/>
      <c r="E2" s="4"/>
      <c r="F2" s="4" t="s">
        <v>36</v>
      </c>
      <c r="G2" s="5"/>
      <c r="H2" s="6"/>
      <c r="I2" s="6"/>
      <c r="J2" s="18"/>
      <c r="K2" s="18"/>
      <c r="L2" s="19"/>
      <c r="M2" s="19"/>
    </row>
    <row r="3" spans="1:13" ht="26" customHeight="1">
      <c r="A3" s="7" t="s">
        <v>41</v>
      </c>
      <c r="B3" s="7" t="s">
        <v>28</v>
      </c>
      <c r="C3" s="7"/>
      <c r="D3" s="7"/>
      <c r="E3" s="7"/>
      <c r="F3" s="7" t="s">
        <v>105</v>
      </c>
      <c r="G3" s="2"/>
      <c r="H3" s="8"/>
      <c r="I3" s="8"/>
      <c r="J3" s="8"/>
      <c r="K3" s="8"/>
      <c r="L3" s="20"/>
      <c r="M3" s="20"/>
    </row>
    <row r="4" spans="1:13" ht="26" customHeight="1">
      <c r="A4" s="9" t="s">
        <v>1</v>
      </c>
      <c r="B4" s="9" t="s">
        <v>68</v>
      </c>
      <c r="C4" s="5"/>
      <c r="D4" s="5"/>
      <c r="E4" s="5"/>
      <c r="F4" s="4"/>
      <c r="G4" s="18"/>
      <c r="H4" s="6"/>
      <c r="I4" s="6"/>
      <c r="J4" s="18"/>
      <c r="K4" s="18"/>
      <c r="L4" s="21"/>
      <c r="M4" s="18"/>
    </row>
    <row r="5" spans="1:13" ht="26" customHeight="1">
      <c r="A5" s="10"/>
      <c r="B5" s="10"/>
      <c r="C5" s="11"/>
      <c r="D5" s="11"/>
      <c r="E5" s="11"/>
      <c r="F5" s="12"/>
      <c r="G5" s="13"/>
      <c r="H5" s="14"/>
      <c r="I5" s="14"/>
      <c r="J5" s="13"/>
      <c r="K5" s="13"/>
      <c r="L5" s="22"/>
      <c r="M5" s="13"/>
    </row>
    <row r="6" spans="1:13" ht="26" customHeight="1" thickBot="1">
      <c r="A6" s="157"/>
      <c r="B6" s="157"/>
      <c r="C6" s="157"/>
      <c r="D6" s="157"/>
      <c r="E6" s="157"/>
      <c r="F6" s="157"/>
      <c r="G6" s="157"/>
      <c r="H6" s="157"/>
      <c r="I6" s="37"/>
      <c r="J6" s="37"/>
      <c r="K6" s="55"/>
      <c r="L6" s="56"/>
    </row>
    <row r="7" spans="1:13" ht="26" customHeight="1">
      <c r="A7" s="60" t="s">
        <v>2</v>
      </c>
      <c r="B7" s="61" t="s">
        <v>3</v>
      </c>
      <c r="C7" s="158" t="s">
        <v>4</v>
      </c>
      <c r="D7" s="159"/>
      <c r="E7" s="159"/>
      <c r="F7" s="214"/>
      <c r="G7" s="62" t="s">
        <v>5</v>
      </c>
      <c r="H7" s="63" t="s">
        <v>6</v>
      </c>
      <c r="I7" s="63" t="s">
        <v>7</v>
      </c>
      <c r="J7" s="63" t="s">
        <v>8</v>
      </c>
      <c r="K7" s="63" t="s">
        <v>9</v>
      </c>
      <c r="L7" s="64" t="s">
        <v>10</v>
      </c>
      <c r="M7" s="65" t="s">
        <v>11</v>
      </c>
    </row>
    <row r="8" spans="1:13" ht="26" customHeight="1">
      <c r="A8" s="215" t="s">
        <v>147</v>
      </c>
      <c r="B8" s="216"/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7"/>
    </row>
    <row r="9" spans="1:13" ht="26" customHeight="1">
      <c r="A9" s="116">
        <v>1</v>
      </c>
      <c r="B9" s="98" t="s">
        <v>148</v>
      </c>
      <c r="C9" s="174" t="s">
        <v>152</v>
      </c>
      <c r="D9" s="180"/>
      <c r="E9" s="180"/>
      <c r="F9" s="175"/>
      <c r="G9" s="82">
        <v>300</v>
      </c>
      <c r="H9" s="89" t="s">
        <v>21</v>
      </c>
      <c r="I9" s="90">
        <v>1</v>
      </c>
      <c r="J9" s="90">
        <v>2</v>
      </c>
      <c r="K9" s="90">
        <v>2</v>
      </c>
      <c r="L9" s="90">
        <f t="shared" ref="L9:L13" si="0">G9*I9*J9*K9</f>
        <v>1200</v>
      </c>
      <c r="M9" s="224">
        <f>SUM(L9:L13)</f>
        <v>4200</v>
      </c>
    </row>
    <row r="10" spans="1:13" ht="26" customHeight="1">
      <c r="A10" s="116">
        <v>2</v>
      </c>
      <c r="B10" s="98" t="s">
        <v>149</v>
      </c>
      <c r="C10" s="174" t="s">
        <v>150</v>
      </c>
      <c r="D10" s="180"/>
      <c r="E10" s="180"/>
      <c r="F10" s="175"/>
      <c r="G10" s="82">
        <v>300</v>
      </c>
      <c r="H10" s="89" t="s">
        <v>21</v>
      </c>
      <c r="I10" s="90">
        <v>1</v>
      </c>
      <c r="J10" s="90">
        <v>2</v>
      </c>
      <c r="K10" s="90">
        <v>1</v>
      </c>
      <c r="L10" s="90">
        <f t="shared" si="0"/>
        <v>600</v>
      </c>
      <c r="M10" s="224"/>
    </row>
    <row r="11" spans="1:13" ht="26" customHeight="1">
      <c r="A11" s="116">
        <v>3</v>
      </c>
      <c r="B11" s="98" t="s">
        <v>154</v>
      </c>
      <c r="C11" s="206" t="s">
        <v>167</v>
      </c>
      <c r="D11" s="207"/>
      <c r="E11" s="207"/>
      <c r="F11" s="208"/>
      <c r="G11" s="82">
        <v>600</v>
      </c>
      <c r="H11" s="89" t="s">
        <v>43</v>
      </c>
      <c r="I11" s="90">
        <v>1</v>
      </c>
      <c r="J11" s="90">
        <v>1</v>
      </c>
      <c r="K11" s="90">
        <v>1</v>
      </c>
      <c r="L11" s="90">
        <f t="shared" si="0"/>
        <v>600</v>
      </c>
      <c r="M11" s="224"/>
    </row>
    <row r="12" spans="1:13" ht="26" customHeight="1">
      <c r="A12" s="116">
        <v>4</v>
      </c>
      <c r="B12" s="98" t="s">
        <v>29</v>
      </c>
      <c r="C12" s="174" t="s">
        <v>169</v>
      </c>
      <c r="D12" s="180"/>
      <c r="E12" s="180"/>
      <c r="F12" s="175"/>
      <c r="G12" s="40">
        <v>1800</v>
      </c>
      <c r="H12" s="16" t="s">
        <v>33</v>
      </c>
      <c r="I12" s="23">
        <v>1</v>
      </c>
      <c r="J12" s="23">
        <v>1</v>
      </c>
      <c r="K12" s="23">
        <v>1</v>
      </c>
      <c r="L12" s="90">
        <f t="shared" si="0"/>
        <v>1800</v>
      </c>
      <c r="M12" s="224"/>
    </row>
    <row r="13" spans="1:13" s="13" customFormat="1" ht="26" customHeight="1" thickBot="1">
      <c r="A13" s="117">
        <v>5</v>
      </c>
      <c r="B13" s="118" t="s">
        <v>49</v>
      </c>
      <c r="C13" s="230" t="s">
        <v>151</v>
      </c>
      <c r="D13" s="231"/>
      <c r="E13" s="231"/>
      <c r="F13" s="232"/>
      <c r="G13" s="82"/>
      <c r="H13" s="89" t="s">
        <v>43</v>
      </c>
      <c r="I13" s="90"/>
      <c r="J13" s="90"/>
      <c r="K13" s="90"/>
      <c r="L13" s="90">
        <f t="shared" si="0"/>
        <v>0</v>
      </c>
      <c r="M13" s="225"/>
    </row>
    <row r="14" spans="1:13" ht="26" customHeight="1">
      <c r="A14" s="226" t="s">
        <v>153</v>
      </c>
      <c r="B14" s="227"/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8"/>
    </row>
    <row r="15" spans="1:13" s="13" customFormat="1" ht="26" customHeight="1">
      <c r="A15" s="236">
        <v>1</v>
      </c>
      <c r="B15" s="239" t="s">
        <v>57</v>
      </c>
      <c r="C15" s="206" t="s">
        <v>168</v>
      </c>
      <c r="D15" s="207"/>
      <c r="E15" s="207"/>
      <c r="F15" s="208"/>
      <c r="G15" s="82">
        <v>300</v>
      </c>
      <c r="H15" s="89" t="s">
        <v>48</v>
      </c>
      <c r="I15" s="90">
        <v>1</v>
      </c>
      <c r="J15" s="90">
        <v>2</v>
      </c>
      <c r="K15" s="90">
        <v>5</v>
      </c>
      <c r="L15" s="90">
        <f t="shared" ref="L15:L22" si="1">G15*I15*J15*K15</f>
        <v>3000</v>
      </c>
      <c r="M15" s="229">
        <f>SUM(L15:L22)</f>
        <v>7700</v>
      </c>
    </row>
    <row r="16" spans="1:13" s="13" customFormat="1" ht="26" customHeight="1">
      <c r="A16" s="237"/>
      <c r="B16" s="240"/>
      <c r="C16" s="233" t="s">
        <v>170</v>
      </c>
      <c r="D16" s="234"/>
      <c r="E16" s="234"/>
      <c r="F16" s="235"/>
      <c r="G16" s="212">
        <v>300</v>
      </c>
      <c r="H16" s="218" t="s">
        <v>48</v>
      </c>
      <c r="I16" s="212">
        <v>1</v>
      </c>
      <c r="J16" s="212">
        <v>2</v>
      </c>
      <c r="K16" s="212">
        <v>3</v>
      </c>
      <c r="L16" s="212">
        <f t="shared" si="1"/>
        <v>1800</v>
      </c>
      <c r="M16" s="229"/>
    </row>
    <row r="17" spans="1:16" s="13" customFormat="1" ht="26" customHeight="1">
      <c r="A17" s="237"/>
      <c r="B17" s="240"/>
      <c r="C17" s="220" t="s">
        <v>53</v>
      </c>
      <c r="D17" s="221"/>
      <c r="E17" s="221"/>
      <c r="F17" s="222"/>
      <c r="G17" s="213"/>
      <c r="H17" s="219"/>
      <c r="I17" s="213"/>
      <c r="J17" s="213"/>
      <c r="K17" s="213"/>
      <c r="L17" s="213"/>
      <c r="M17" s="229"/>
    </row>
    <row r="18" spans="1:16" s="13" customFormat="1" ht="26" customHeight="1">
      <c r="A18" s="238"/>
      <c r="B18" s="241"/>
      <c r="C18" s="176" t="s">
        <v>50</v>
      </c>
      <c r="D18" s="223"/>
      <c r="E18" s="223"/>
      <c r="F18" s="177"/>
      <c r="G18" s="153"/>
      <c r="H18" s="154"/>
      <c r="I18" s="155"/>
      <c r="J18" s="155"/>
      <c r="K18" s="155"/>
      <c r="L18" s="155">
        <f t="shared" si="1"/>
        <v>0</v>
      </c>
      <c r="M18" s="229"/>
    </row>
    <row r="19" spans="1:16" s="13" customFormat="1" ht="26" customHeight="1">
      <c r="A19" s="236">
        <v>2</v>
      </c>
      <c r="B19" s="209" t="s">
        <v>23</v>
      </c>
      <c r="C19" s="206" t="s">
        <v>174</v>
      </c>
      <c r="D19" s="207"/>
      <c r="E19" s="207"/>
      <c r="F19" s="208"/>
      <c r="G19" s="82">
        <v>600</v>
      </c>
      <c r="H19" s="89" t="s">
        <v>20</v>
      </c>
      <c r="I19" s="90">
        <v>1</v>
      </c>
      <c r="J19" s="90">
        <v>1</v>
      </c>
      <c r="K19" s="90">
        <v>1</v>
      </c>
      <c r="L19" s="90">
        <f t="shared" si="1"/>
        <v>600</v>
      </c>
      <c r="M19" s="229"/>
    </row>
    <row r="20" spans="1:16" s="13" customFormat="1" ht="26" customHeight="1">
      <c r="A20" s="237"/>
      <c r="B20" s="210"/>
      <c r="C20" s="206" t="s">
        <v>171</v>
      </c>
      <c r="D20" s="207"/>
      <c r="E20" s="207"/>
      <c r="F20" s="208"/>
      <c r="G20" s="82">
        <v>600</v>
      </c>
      <c r="H20" s="89" t="s">
        <v>20</v>
      </c>
      <c r="I20" s="90">
        <v>1</v>
      </c>
      <c r="J20" s="90">
        <v>1</v>
      </c>
      <c r="K20" s="90">
        <v>1</v>
      </c>
      <c r="L20" s="90">
        <f t="shared" ref="L20" si="2">G20*I20*J20*K20</f>
        <v>600</v>
      </c>
      <c r="M20" s="229"/>
    </row>
    <row r="21" spans="1:16" s="13" customFormat="1" ht="26" customHeight="1">
      <c r="A21" s="238"/>
      <c r="B21" s="211"/>
      <c r="C21" s="206" t="s">
        <v>175</v>
      </c>
      <c r="D21" s="207"/>
      <c r="E21" s="207"/>
      <c r="F21" s="208"/>
      <c r="G21" s="82">
        <v>600</v>
      </c>
      <c r="H21" s="89" t="s">
        <v>20</v>
      </c>
      <c r="I21" s="90">
        <v>1</v>
      </c>
      <c r="J21" s="90">
        <v>1</v>
      </c>
      <c r="K21" s="90">
        <v>2</v>
      </c>
      <c r="L21" s="90">
        <f t="shared" ref="L21" si="3">G21*I21*J21*K21</f>
        <v>1200</v>
      </c>
      <c r="M21" s="229"/>
    </row>
    <row r="22" spans="1:16" s="13" customFormat="1" ht="26" customHeight="1" thickBot="1">
      <c r="A22" s="117">
        <v>3</v>
      </c>
      <c r="B22" s="118" t="s">
        <v>61</v>
      </c>
      <c r="C22" s="206" t="s">
        <v>180</v>
      </c>
      <c r="D22" s="207"/>
      <c r="E22" s="207"/>
      <c r="F22" s="208"/>
      <c r="G22" s="82">
        <v>500</v>
      </c>
      <c r="H22" s="89" t="s">
        <v>42</v>
      </c>
      <c r="I22" s="90">
        <v>1</v>
      </c>
      <c r="J22" s="90">
        <v>1</v>
      </c>
      <c r="K22" s="90">
        <v>1</v>
      </c>
      <c r="L22" s="90">
        <f t="shared" si="1"/>
        <v>500</v>
      </c>
      <c r="M22" s="229"/>
      <c r="N22" s="99"/>
    </row>
    <row r="23" spans="1:16" ht="26" customHeight="1">
      <c r="A23" s="226" t="s">
        <v>30</v>
      </c>
      <c r="B23" s="227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8"/>
    </row>
    <row r="24" spans="1:16" ht="26" customHeight="1">
      <c r="A24" s="88">
        <v>1</v>
      </c>
      <c r="B24" s="78" t="s">
        <v>31</v>
      </c>
      <c r="C24" s="196" t="s">
        <v>70</v>
      </c>
      <c r="D24" s="197"/>
      <c r="E24" s="197"/>
      <c r="F24" s="248"/>
      <c r="G24" s="59">
        <v>500</v>
      </c>
      <c r="H24" s="15" t="s">
        <v>44</v>
      </c>
      <c r="I24" s="24">
        <v>1</v>
      </c>
      <c r="J24" s="24">
        <v>1</v>
      </c>
      <c r="K24" s="24">
        <v>1</v>
      </c>
      <c r="L24" s="24">
        <f t="shared" ref="L24:L27" si="4">G24*I24*J24*K24</f>
        <v>500</v>
      </c>
      <c r="M24" s="229">
        <f>SUM(L24:L27)</f>
        <v>3820</v>
      </c>
    </row>
    <row r="25" spans="1:16" ht="26" customHeight="1">
      <c r="A25" s="88">
        <v>2</v>
      </c>
      <c r="B25" s="78" t="s">
        <v>32</v>
      </c>
      <c r="C25" s="196" t="s">
        <v>71</v>
      </c>
      <c r="D25" s="197"/>
      <c r="E25" s="197"/>
      <c r="F25" s="248"/>
      <c r="G25" s="59">
        <v>600</v>
      </c>
      <c r="H25" s="15" t="s">
        <v>24</v>
      </c>
      <c r="I25" s="24">
        <v>1</v>
      </c>
      <c r="J25" s="24">
        <v>1</v>
      </c>
      <c r="K25" s="24">
        <v>2</v>
      </c>
      <c r="L25" s="24">
        <f t="shared" si="4"/>
        <v>1200</v>
      </c>
      <c r="M25" s="229"/>
    </row>
    <row r="26" spans="1:16" ht="26" customHeight="1">
      <c r="A26" s="88">
        <v>3</v>
      </c>
      <c r="B26" s="78" t="s">
        <v>34</v>
      </c>
      <c r="C26" s="196" t="s">
        <v>72</v>
      </c>
      <c r="D26" s="197"/>
      <c r="E26" s="197"/>
      <c r="F26" s="248"/>
      <c r="G26" s="59">
        <v>100</v>
      </c>
      <c r="H26" s="15" t="s">
        <v>24</v>
      </c>
      <c r="I26" s="24">
        <v>1</v>
      </c>
      <c r="J26" s="24">
        <v>1</v>
      </c>
      <c r="K26" s="24">
        <v>2</v>
      </c>
      <c r="L26" s="24">
        <f t="shared" si="4"/>
        <v>200</v>
      </c>
      <c r="M26" s="229"/>
    </row>
    <row r="27" spans="1:16" ht="26" customHeight="1" thickBot="1">
      <c r="A27" s="88">
        <v>4</v>
      </c>
      <c r="B27" s="84" t="s">
        <v>51</v>
      </c>
      <c r="C27" s="196" t="s">
        <v>73</v>
      </c>
      <c r="D27" s="197"/>
      <c r="E27" s="197"/>
      <c r="F27" s="248"/>
      <c r="G27" s="59">
        <v>80</v>
      </c>
      <c r="H27" s="15" t="s">
        <v>52</v>
      </c>
      <c r="I27" s="24">
        <v>1</v>
      </c>
      <c r="J27" s="24">
        <v>1</v>
      </c>
      <c r="K27" s="24">
        <v>24</v>
      </c>
      <c r="L27" s="24">
        <f t="shared" si="4"/>
        <v>1920</v>
      </c>
      <c r="M27" s="229"/>
    </row>
    <row r="28" spans="1:16" ht="26" customHeight="1">
      <c r="A28" s="242" t="s">
        <v>12</v>
      </c>
      <c r="B28" s="243"/>
      <c r="C28" s="243"/>
      <c r="D28" s="243"/>
      <c r="E28" s="243"/>
      <c r="F28" s="243"/>
      <c r="G28" s="243"/>
      <c r="H28" s="243"/>
      <c r="I28" s="243"/>
      <c r="J28" s="243"/>
      <c r="K28" s="243"/>
      <c r="L28" s="243"/>
      <c r="M28" s="244"/>
    </row>
    <row r="29" spans="1:16" ht="26" customHeight="1">
      <c r="A29" s="116">
        <v>1</v>
      </c>
      <c r="B29" s="115" t="s">
        <v>155</v>
      </c>
      <c r="C29" s="196" t="s">
        <v>156</v>
      </c>
      <c r="D29" s="197"/>
      <c r="E29" s="197"/>
      <c r="F29" s="248"/>
      <c r="G29" s="83"/>
      <c r="H29" s="123"/>
      <c r="I29" s="122"/>
      <c r="J29" s="122"/>
      <c r="K29" s="122"/>
      <c r="L29" s="122"/>
      <c r="M29" s="229">
        <f>SUM(L29:L30)</f>
        <v>0</v>
      </c>
    </row>
    <row r="30" spans="1:16" ht="26" customHeight="1" thickBot="1">
      <c r="A30" s="76">
        <v>2</v>
      </c>
      <c r="B30" s="94" t="s">
        <v>25</v>
      </c>
      <c r="C30" s="198" t="s">
        <v>157</v>
      </c>
      <c r="D30" s="199"/>
      <c r="E30" s="199"/>
      <c r="F30" s="249"/>
      <c r="G30" s="41"/>
      <c r="H30" s="42"/>
      <c r="I30" s="57"/>
      <c r="J30" s="57"/>
      <c r="K30" s="57"/>
      <c r="L30" s="57"/>
      <c r="M30" s="250"/>
    </row>
    <row r="31" spans="1:16" ht="26" customHeight="1" thickBot="1">
      <c r="A31" s="245" t="s">
        <v>13</v>
      </c>
      <c r="B31" s="246"/>
      <c r="C31" s="246"/>
      <c r="D31" s="246"/>
      <c r="E31" s="246"/>
      <c r="F31" s="246"/>
      <c r="G31" s="246"/>
      <c r="H31" s="246"/>
      <c r="I31" s="246"/>
      <c r="J31" s="246"/>
      <c r="K31" s="246"/>
      <c r="L31" s="247"/>
      <c r="M31" s="66">
        <f>M9+M15+M24+M29</f>
        <v>15720</v>
      </c>
      <c r="N31" s="79"/>
      <c r="P31" s="79"/>
    </row>
    <row r="32" spans="1:16" ht="26" customHeight="1" thickTop="1">
      <c r="A32" s="26" t="s">
        <v>15</v>
      </c>
      <c r="B32" s="27" t="s">
        <v>16</v>
      </c>
      <c r="C32" s="43"/>
      <c r="D32" s="43"/>
      <c r="E32" s="43"/>
      <c r="F32" s="43"/>
      <c r="G32" s="44"/>
      <c r="H32" s="28"/>
      <c r="I32" s="28"/>
      <c r="J32" s="28"/>
      <c r="K32" s="28"/>
      <c r="L32" s="58"/>
      <c r="M32" s="68"/>
    </row>
    <row r="33" spans="1:13" ht="26" customHeight="1">
      <c r="A33" s="45"/>
      <c r="B33" s="27" t="s">
        <v>26</v>
      </c>
      <c r="C33" s="43"/>
      <c r="D33" s="43"/>
      <c r="E33" s="43"/>
      <c r="F33" s="43"/>
      <c r="G33" s="44"/>
      <c r="H33" s="28"/>
      <c r="I33" s="28"/>
      <c r="J33" s="28"/>
      <c r="K33" s="28"/>
      <c r="L33" s="58"/>
      <c r="M33" s="69"/>
    </row>
    <row r="34" spans="1:13" ht="26" customHeight="1">
      <c r="A34" s="45"/>
      <c r="B34" s="27" t="s">
        <v>27</v>
      </c>
      <c r="C34" s="43"/>
      <c r="D34" s="43"/>
      <c r="E34" s="43"/>
      <c r="F34" s="43"/>
      <c r="G34" s="44"/>
      <c r="H34" s="28"/>
      <c r="I34" s="28"/>
      <c r="J34" s="28"/>
      <c r="K34" s="28"/>
      <c r="L34" s="44"/>
      <c r="M34" s="70"/>
    </row>
    <row r="35" spans="1:13" ht="26" customHeight="1" thickBot="1">
      <c r="A35" s="46"/>
      <c r="B35" s="47" t="s">
        <v>39</v>
      </c>
      <c r="C35" s="48"/>
      <c r="D35" s="48"/>
      <c r="E35" s="48"/>
      <c r="F35" s="48"/>
      <c r="G35" s="49"/>
      <c r="H35" s="50"/>
      <c r="I35" s="50"/>
      <c r="J35" s="50"/>
      <c r="K35" s="50"/>
      <c r="L35" s="49"/>
      <c r="M35" s="71"/>
    </row>
    <row r="36" spans="1:13" ht="26" customHeight="1">
      <c r="A36" s="29"/>
      <c r="B36" s="30"/>
      <c r="C36" s="30"/>
      <c r="D36" s="30"/>
      <c r="E36" s="30"/>
      <c r="F36" s="51"/>
      <c r="G36" s="44"/>
      <c r="H36" s="28"/>
      <c r="I36" s="28"/>
      <c r="J36" s="28"/>
      <c r="K36" s="28"/>
      <c r="L36" s="44"/>
      <c r="M36" s="70"/>
    </row>
    <row r="37" spans="1:13" ht="26" customHeight="1">
      <c r="A37" s="32" t="s">
        <v>17</v>
      </c>
      <c r="B37" s="30"/>
      <c r="C37" s="30"/>
      <c r="D37" s="30"/>
      <c r="E37" s="30"/>
      <c r="F37" s="52" t="s">
        <v>18</v>
      </c>
      <c r="G37" s="28"/>
      <c r="H37" s="28"/>
      <c r="I37" s="28"/>
      <c r="J37" s="28"/>
      <c r="K37" s="28"/>
      <c r="L37" s="30"/>
      <c r="M37" s="72"/>
    </row>
    <row r="38" spans="1:13" ht="26" customHeight="1">
      <c r="A38" s="26"/>
      <c r="B38" s="27"/>
      <c r="C38" s="27"/>
      <c r="D38" s="27"/>
      <c r="E38" s="27"/>
      <c r="F38" s="53"/>
      <c r="G38" s="28"/>
      <c r="H38" s="28"/>
      <c r="I38" s="28"/>
      <c r="J38" s="28"/>
      <c r="K38" s="28"/>
      <c r="L38" s="28"/>
      <c r="M38" s="73"/>
    </row>
    <row r="39" spans="1:13" ht="26" customHeight="1">
      <c r="A39" s="26"/>
      <c r="B39" s="27"/>
      <c r="C39" s="27"/>
      <c r="D39" s="27"/>
      <c r="E39" s="27"/>
      <c r="F39" s="53"/>
      <c r="G39" s="31"/>
      <c r="H39" s="31"/>
      <c r="I39" s="31"/>
      <c r="J39" s="31"/>
      <c r="K39" s="31"/>
      <c r="L39" s="31"/>
      <c r="M39" s="74"/>
    </row>
    <row r="40" spans="1:13" ht="26" customHeight="1">
      <c r="A40" s="26"/>
      <c r="B40" s="27"/>
      <c r="C40" s="27"/>
      <c r="D40" s="27"/>
      <c r="E40" s="27"/>
      <c r="F40" s="53"/>
      <c r="G40" s="44"/>
      <c r="H40" s="28"/>
      <c r="I40" s="28"/>
      <c r="J40" s="28"/>
      <c r="K40" s="28"/>
      <c r="L40" s="28"/>
      <c r="M40" s="73"/>
    </row>
    <row r="41" spans="1:13" ht="26" customHeight="1">
      <c r="A41" s="26"/>
      <c r="B41" s="27"/>
      <c r="C41" s="27"/>
      <c r="D41" s="27"/>
      <c r="E41" s="27"/>
      <c r="F41" s="53"/>
      <c r="G41" s="44"/>
      <c r="H41" s="28"/>
      <c r="I41" s="28"/>
      <c r="J41" s="28"/>
      <c r="K41" s="28"/>
      <c r="L41" s="28"/>
      <c r="M41" s="73"/>
    </row>
    <row r="42" spans="1:13" ht="26" customHeight="1">
      <c r="A42" s="26"/>
      <c r="B42" s="27"/>
      <c r="C42" s="27"/>
      <c r="D42" s="27"/>
      <c r="E42" s="27"/>
      <c r="F42" s="53"/>
      <c r="G42" s="44"/>
      <c r="H42" s="28"/>
      <c r="I42" s="28"/>
      <c r="J42" s="28"/>
      <c r="K42" s="28"/>
      <c r="L42" s="28"/>
      <c r="M42" s="73"/>
    </row>
    <row r="43" spans="1:13" ht="26" customHeight="1">
      <c r="A43" s="26"/>
      <c r="B43" s="27"/>
      <c r="C43" s="27"/>
      <c r="D43" s="27"/>
      <c r="E43" s="27"/>
      <c r="F43" s="53"/>
      <c r="G43" s="44"/>
      <c r="H43" s="28"/>
      <c r="I43" s="28"/>
      <c r="J43" s="28"/>
      <c r="K43" s="28"/>
      <c r="L43" s="28"/>
      <c r="M43" s="73"/>
    </row>
    <row r="44" spans="1:13" ht="26" customHeight="1" thickBot="1">
      <c r="A44" s="33"/>
      <c r="B44" s="34"/>
      <c r="C44" s="34"/>
      <c r="D44" s="34"/>
      <c r="E44" s="34"/>
      <c r="F44" s="54"/>
      <c r="G44" s="35"/>
      <c r="H44" s="36"/>
      <c r="I44" s="36"/>
      <c r="J44" s="36"/>
      <c r="K44" s="36"/>
      <c r="L44" s="36"/>
      <c r="M44" s="75"/>
    </row>
    <row r="45" spans="1:13" ht="26" customHeight="1" thickTop="1">
      <c r="B45" s="7"/>
      <c r="C45" s="7"/>
      <c r="D45" s="7"/>
      <c r="E45" s="7"/>
      <c r="F45" s="7"/>
      <c r="G45" s="37"/>
      <c r="H45" s="38"/>
      <c r="I45" s="38"/>
      <c r="J45" s="38"/>
      <c r="K45" s="38"/>
      <c r="L45" s="38"/>
      <c r="M45" s="38"/>
    </row>
    <row r="46" spans="1:13" ht="26" customHeight="1">
      <c r="B46" s="7"/>
      <c r="C46" s="7"/>
      <c r="D46" s="7"/>
      <c r="E46" s="7"/>
      <c r="F46" s="7"/>
      <c r="G46" s="37"/>
      <c r="H46" s="38"/>
      <c r="I46" s="38"/>
      <c r="J46" s="38"/>
      <c r="K46" s="38"/>
      <c r="L46" s="38"/>
      <c r="M46" s="38"/>
    </row>
    <row r="47" spans="1:13" ht="26" customHeight="1">
      <c r="B47" s="7"/>
      <c r="C47" s="7"/>
      <c r="D47" s="7"/>
      <c r="E47" s="7"/>
      <c r="F47" s="7"/>
      <c r="G47" s="37"/>
      <c r="H47" s="38"/>
      <c r="I47" s="38"/>
      <c r="J47" s="38"/>
      <c r="K47" s="38"/>
      <c r="L47" s="38"/>
      <c r="M47" s="38"/>
    </row>
    <row r="48" spans="1:13" ht="26" customHeight="1">
      <c r="B48" s="7"/>
      <c r="C48" s="7"/>
      <c r="D48" s="7"/>
      <c r="E48" s="7"/>
      <c r="F48" s="7"/>
      <c r="G48" s="37"/>
      <c r="H48" s="38"/>
      <c r="I48" s="38"/>
      <c r="J48" s="38"/>
      <c r="K48" s="38"/>
      <c r="L48" s="38"/>
      <c r="M48" s="38"/>
    </row>
    <row r="49" spans="1:13" ht="26" customHeight="1">
      <c r="B49" s="7"/>
      <c r="C49" s="7"/>
      <c r="D49" s="7"/>
      <c r="E49" s="7"/>
      <c r="F49" s="7"/>
      <c r="G49" s="37"/>
      <c r="H49" s="38"/>
      <c r="I49" s="38"/>
      <c r="J49" s="38"/>
      <c r="K49" s="38"/>
      <c r="L49" s="38"/>
      <c r="M49" s="38"/>
    </row>
    <row r="50" spans="1:13" ht="26" customHeight="1">
      <c r="B50" s="7"/>
      <c r="C50" s="7"/>
      <c r="D50" s="7"/>
      <c r="E50" s="7"/>
      <c r="F50" s="7"/>
      <c r="G50" s="37"/>
      <c r="H50" s="38"/>
      <c r="I50" s="38"/>
      <c r="J50" s="38"/>
      <c r="K50" s="38"/>
      <c r="L50" s="38"/>
      <c r="M50" s="38"/>
    </row>
    <row r="51" spans="1:13" ht="26" customHeight="1">
      <c r="B51" s="7"/>
      <c r="C51" s="7"/>
      <c r="D51" s="7"/>
      <c r="E51" s="7"/>
      <c r="F51" s="7"/>
      <c r="G51" s="37"/>
      <c r="H51" s="38"/>
      <c r="I51" s="38"/>
      <c r="J51" s="38"/>
      <c r="K51" s="38"/>
      <c r="L51" s="38"/>
      <c r="M51" s="38"/>
    </row>
    <row r="52" spans="1:13" ht="26" customHeight="1">
      <c r="B52" s="7"/>
      <c r="C52" s="7"/>
      <c r="D52" s="7"/>
      <c r="E52" s="7"/>
      <c r="F52" s="7"/>
      <c r="G52" s="37"/>
      <c r="H52" s="38"/>
      <c r="I52" s="38"/>
      <c r="J52" s="38"/>
      <c r="K52" s="38"/>
      <c r="L52" s="38"/>
      <c r="M52" s="38"/>
    </row>
    <row r="53" spans="1:13" ht="26" customHeight="1">
      <c r="B53" s="7"/>
      <c r="C53" s="7"/>
      <c r="D53" s="7"/>
      <c r="E53" s="7"/>
      <c r="F53" s="7"/>
      <c r="G53" s="37"/>
      <c r="H53" s="38"/>
      <c r="I53" s="38"/>
      <c r="J53" s="38"/>
      <c r="K53" s="38"/>
      <c r="L53" s="38"/>
      <c r="M53" s="38"/>
    </row>
    <row r="54" spans="1:13" ht="26" customHeight="1">
      <c r="B54" s="7"/>
      <c r="C54" s="7"/>
      <c r="D54" s="7"/>
      <c r="E54" s="7"/>
      <c r="F54" s="7"/>
      <c r="G54" s="37"/>
      <c r="H54" s="38"/>
      <c r="I54" s="38"/>
      <c r="J54" s="38"/>
      <c r="K54" s="38"/>
      <c r="L54" s="38"/>
      <c r="M54" s="38"/>
    </row>
    <row r="55" spans="1:13" ht="26" customHeight="1">
      <c r="B55" s="7"/>
      <c r="C55" s="7"/>
      <c r="D55" s="7"/>
      <c r="E55" s="7"/>
      <c r="F55" s="7"/>
      <c r="G55" s="37"/>
      <c r="H55" s="38"/>
      <c r="I55" s="38"/>
      <c r="J55" s="38"/>
      <c r="K55" s="38"/>
      <c r="L55" s="38"/>
      <c r="M55" s="38"/>
    </row>
    <row r="56" spans="1:13" ht="26" customHeight="1">
      <c r="A56" s="3"/>
      <c r="B56" s="7"/>
      <c r="C56" s="7"/>
      <c r="D56" s="7"/>
      <c r="E56" s="7"/>
      <c r="F56" s="7"/>
      <c r="G56" s="37"/>
      <c r="H56" s="38"/>
      <c r="I56" s="38"/>
      <c r="J56" s="38"/>
      <c r="K56" s="38"/>
      <c r="L56" s="38"/>
      <c r="M56" s="38"/>
    </row>
    <row r="57" spans="1:13" ht="26" customHeight="1">
      <c r="A57" s="3"/>
      <c r="B57" s="7"/>
      <c r="C57" s="7"/>
      <c r="D57" s="7"/>
      <c r="E57" s="7"/>
      <c r="F57" s="7"/>
      <c r="G57" s="37"/>
      <c r="H57" s="38"/>
      <c r="I57" s="38"/>
      <c r="J57" s="38"/>
      <c r="K57" s="38"/>
      <c r="L57" s="38"/>
      <c r="M57" s="38"/>
    </row>
    <row r="58" spans="1:13" ht="26" customHeight="1">
      <c r="A58" s="3"/>
      <c r="B58" s="7"/>
      <c r="C58" s="7"/>
      <c r="D58" s="7"/>
      <c r="E58" s="7"/>
      <c r="F58" s="7"/>
      <c r="G58" s="37"/>
      <c r="H58" s="38"/>
      <c r="I58" s="38"/>
      <c r="J58" s="38"/>
      <c r="K58" s="38"/>
      <c r="L58" s="38"/>
      <c r="M58" s="38"/>
    </row>
    <row r="59" spans="1:13" ht="26" customHeight="1">
      <c r="A59" s="3"/>
      <c r="B59" s="7"/>
      <c r="C59" s="7"/>
      <c r="D59" s="7"/>
      <c r="E59" s="7"/>
      <c r="F59" s="7"/>
      <c r="G59" s="37"/>
      <c r="H59" s="38"/>
      <c r="I59" s="38"/>
      <c r="J59" s="38"/>
      <c r="K59" s="38"/>
      <c r="L59" s="38"/>
      <c r="M59" s="38"/>
    </row>
    <row r="60" spans="1:13" ht="26" customHeight="1">
      <c r="A60" s="3"/>
      <c r="B60" s="7"/>
      <c r="C60" s="7"/>
      <c r="D60" s="7"/>
      <c r="E60" s="7"/>
      <c r="F60" s="7"/>
      <c r="G60" s="37"/>
      <c r="H60" s="38"/>
      <c r="I60" s="38"/>
      <c r="J60" s="38"/>
      <c r="K60" s="38"/>
      <c r="L60" s="38"/>
      <c r="M60" s="38"/>
    </row>
    <row r="61" spans="1:13" ht="26" customHeight="1">
      <c r="A61" s="3"/>
      <c r="B61" s="7"/>
      <c r="C61" s="7"/>
      <c r="D61" s="7"/>
      <c r="E61" s="7"/>
      <c r="F61" s="7"/>
      <c r="G61" s="37"/>
      <c r="H61" s="38"/>
      <c r="I61" s="38"/>
      <c r="J61" s="38"/>
      <c r="K61" s="38"/>
      <c r="L61" s="38"/>
      <c r="M61" s="38"/>
    </row>
    <row r="62" spans="1:13" ht="26" customHeight="1">
      <c r="A62" s="3"/>
      <c r="B62" s="7"/>
      <c r="C62" s="7"/>
      <c r="D62" s="7"/>
      <c r="E62" s="7"/>
      <c r="F62" s="7"/>
      <c r="G62" s="37"/>
      <c r="H62" s="38"/>
      <c r="I62" s="38"/>
      <c r="J62" s="38"/>
      <c r="K62" s="38"/>
      <c r="L62" s="38"/>
      <c r="M62" s="38"/>
    </row>
    <row r="63" spans="1:13" ht="26" customHeight="1">
      <c r="A63" s="3"/>
      <c r="B63" s="7"/>
      <c r="C63" s="7"/>
      <c r="D63" s="7"/>
      <c r="E63" s="7"/>
      <c r="F63" s="7"/>
      <c r="G63" s="37"/>
      <c r="H63" s="38"/>
      <c r="I63" s="38"/>
      <c r="J63" s="38"/>
      <c r="K63" s="38"/>
      <c r="L63" s="38"/>
      <c r="M63" s="38"/>
    </row>
    <row r="64" spans="1:13" ht="26" customHeight="1">
      <c r="A64" s="3"/>
      <c r="B64" s="7"/>
      <c r="C64" s="7"/>
      <c r="D64" s="7"/>
      <c r="E64" s="7"/>
      <c r="F64" s="7"/>
      <c r="G64" s="37"/>
      <c r="H64" s="38"/>
      <c r="I64" s="38"/>
      <c r="J64" s="38"/>
      <c r="K64" s="38"/>
      <c r="L64" s="38"/>
      <c r="M64" s="38"/>
    </row>
    <row r="65" spans="1:13" ht="26" customHeight="1">
      <c r="A65" s="3"/>
      <c r="B65" s="7"/>
      <c r="C65" s="7"/>
      <c r="D65" s="7"/>
      <c r="E65" s="7"/>
      <c r="F65" s="7"/>
      <c r="G65" s="37"/>
      <c r="H65" s="38"/>
      <c r="I65" s="38"/>
      <c r="J65" s="38"/>
      <c r="K65" s="38"/>
      <c r="L65" s="38"/>
      <c r="M65" s="38"/>
    </row>
    <row r="66" spans="1:13" ht="26" customHeight="1">
      <c r="A66" s="3"/>
      <c r="B66" s="7"/>
      <c r="C66" s="7"/>
      <c r="D66" s="7"/>
      <c r="E66" s="7"/>
      <c r="F66" s="7"/>
      <c r="G66" s="37"/>
      <c r="H66" s="38"/>
      <c r="I66" s="38"/>
      <c r="J66" s="38"/>
      <c r="K66" s="38"/>
      <c r="L66" s="38"/>
      <c r="M66" s="38"/>
    </row>
    <row r="67" spans="1:13" ht="26" customHeight="1">
      <c r="A67" s="3"/>
      <c r="B67" s="7"/>
      <c r="C67" s="7"/>
      <c r="D67" s="7"/>
      <c r="E67" s="7"/>
      <c r="F67" s="7"/>
      <c r="G67" s="37"/>
      <c r="H67" s="38"/>
      <c r="I67" s="38"/>
      <c r="J67" s="38"/>
      <c r="K67" s="38"/>
      <c r="L67" s="38"/>
      <c r="M67" s="38"/>
    </row>
    <row r="68" spans="1:13" ht="26" customHeight="1">
      <c r="A68" s="3"/>
      <c r="B68" s="7"/>
      <c r="C68" s="7"/>
      <c r="D68" s="7"/>
      <c r="E68" s="7"/>
      <c r="F68" s="7"/>
      <c r="G68" s="37"/>
      <c r="H68" s="38"/>
      <c r="I68" s="38"/>
      <c r="J68" s="38"/>
      <c r="K68" s="38"/>
      <c r="L68" s="38"/>
      <c r="M68" s="38"/>
    </row>
    <row r="69" spans="1:13" ht="26" customHeight="1">
      <c r="A69" s="3"/>
      <c r="B69" s="7"/>
      <c r="C69" s="7"/>
      <c r="D69" s="7"/>
      <c r="E69" s="7"/>
      <c r="F69" s="7"/>
      <c r="G69" s="37"/>
      <c r="H69" s="38"/>
      <c r="I69" s="38"/>
      <c r="J69" s="38"/>
      <c r="K69" s="38"/>
      <c r="L69" s="38"/>
      <c r="M69" s="38"/>
    </row>
    <row r="70" spans="1:13" ht="26" customHeight="1">
      <c r="A70" s="3"/>
      <c r="B70" s="7"/>
      <c r="C70" s="7"/>
      <c r="D70" s="7"/>
      <c r="E70" s="7"/>
      <c r="F70" s="7"/>
      <c r="G70" s="37"/>
      <c r="H70" s="38"/>
      <c r="I70" s="38"/>
      <c r="J70" s="38"/>
      <c r="K70" s="38"/>
      <c r="L70" s="38"/>
      <c r="M70" s="38"/>
    </row>
    <row r="71" spans="1:13" ht="26" customHeight="1">
      <c r="A71" s="3"/>
      <c r="B71" s="7"/>
      <c r="C71" s="7"/>
      <c r="D71" s="7"/>
      <c r="E71" s="7"/>
      <c r="F71" s="7"/>
      <c r="G71" s="37"/>
      <c r="H71" s="38"/>
      <c r="I71" s="38"/>
      <c r="J71" s="38"/>
      <c r="K71" s="38"/>
      <c r="L71" s="38"/>
      <c r="M71" s="38"/>
    </row>
    <row r="72" spans="1:13" ht="26" customHeight="1">
      <c r="A72" s="3"/>
      <c r="B72" s="7"/>
      <c r="C72" s="7"/>
      <c r="D72" s="7"/>
      <c r="E72" s="7"/>
      <c r="F72" s="7"/>
      <c r="G72" s="37"/>
      <c r="H72" s="38"/>
      <c r="I72" s="38"/>
      <c r="J72" s="38"/>
      <c r="K72" s="38"/>
      <c r="L72" s="38"/>
      <c r="M72" s="38"/>
    </row>
    <row r="73" spans="1:13" ht="26" customHeight="1">
      <c r="A73" s="3"/>
      <c r="B73" s="7"/>
      <c r="C73" s="7"/>
      <c r="D73" s="7"/>
      <c r="E73" s="7"/>
      <c r="F73" s="7"/>
      <c r="G73" s="37"/>
      <c r="H73" s="38"/>
      <c r="I73" s="38"/>
      <c r="J73" s="38"/>
      <c r="K73" s="38"/>
      <c r="L73" s="38"/>
      <c r="M73" s="38"/>
    </row>
    <row r="74" spans="1:13" ht="26" customHeight="1">
      <c r="A74" s="3"/>
      <c r="B74" s="7"/>
      <c r="C74" s="7"/>
      <c r="D74" s="7"/>
      <c r="E74" s="7"/>
      <c r="F74" s="7"/>
      <c r="G74" s="37"/>
      <c r="H74" s="38"/>
      <c r="I74" s="38"/>
      <c r="J74" s="38"/>
      <c r="K74" s="38"/>
      <c r="L74" s="38"/>
      <c r="M74" s="38"/>
    </row>
    <row r="75" spans="1:13" ht="26" customHeight="1">
      <c r="A75" s="3"/>
      <c r="B75" s="7"/>
      <c r="C75" s="7"/>
      <c r="D75" s="7"/>
      <c r="E75" s="7"/>
      <c r="F75" s="7"/>
      <c r="G75" s="37"/>
      <c r="H75" s="38"/>
      <c r="I75" s="38"/>
      <c r="J75" s="38"/>
      <c r="K75" s="38"/>
      <c r="L75" s="38"/>
      <c r="M75" s="38"/>
    </row>
    <row r="76" spans="1:13" ht="26" customHeight="1">
      <c r="A76" s="3"/>
      <c r="B76" s="7"/>
      <c r="C76" s="7"/>
      <c r="D76" s="7"/>
      <c r="E76" s="7"/>
      <c r="F76" s="7"/>
      <c r="G76" s="37"/>
      <c r="H76" s="38"/>
      <c r="I76" s="38"/>
      <c r="J76" s="38"/>
      <c r="K76" s="38"/>
      <c r="L76" s="38"/>
      <c r="M76" s="38"/>
    </row>
    <row r="77" spans="1:13" ht="26" customHeight="1">
      <c r="A77" s="3"/>
      <c r="B77" s="7"/>
      <c r="C77" s="7"/>
      <c r="D77" s="7"/>
      <c r="E77" s="7"/>
      <c r="F77" s="7"/>
      <c r="G77" s="37"/>
      <c r="H77" s="38"/>
      <c r="I77" s="38"/>
      <c r="J77" s="38"/>
      <c r="K77" s="38"/>
      <c r="L77" s="38"/>
      <c r="M77" s="38"/>
    </row>
    <row r="78" spans="1:13" ht="26" customHeight="1">
      <c r="A78" s="3"/>
      <c r="B78" s="7"/>
      <c r="C78" s="7"/>
      <c r="D78" s="7"/>
      <c r="E78" s="7"/>
      <c r="F78" s="7"/>
      <c r="G78" s="37"/>
      <c r="H78" s="38"/>
      <c r="I78" s="38"/>
      <c r="J78" s="38"/>
      <c r="K78" s="38"/>
      <c r="L78" s="38"/>
      <c r="M78" s="38"/>
    </row>
    <row r="79" spans="1:13" ht="26" customHeight="1">
      <c r="A79" s="3"/>
      <c r="B79" s="7"/>
      <c r="C79" s="7"/>
      <c r="D79" s="7"/>
      <c r="E79" s="7"/>
      <c r="F79" s="7"/>
      <c r="G79" s="37"/>
      <c r="H79" s="38"/>
      <c r="I79" s="38"/>
      <c r="J79" s="38"/>
      <c r="K79" s="38"/>
      <c r="L79" s="38"/>
      <c r="M79" s="38"/>
    </row>
    <row r="80" spans="1:13" ht="26" customHeight="1">
      <c r="A80" s="3"/>
      <c r="B80" s="7"/>
      <c r="C80" s="7"/>
      <c r="D80" s="7"/>
      <c r="E80" s="7"/>
      <c r="F80" s="7"/>
      <c r="G80" s="37"/>
      <c r="H80" s="38"/>
      <c r="I80" s="38"/>
      <c r="J80" s="38"/>
      <c r="K80" s="38"/>
      <c r="L80" s="38"/>
      <c r="M80" s="38"/>
    </row>
  </sheetData>
  <mergeCells count="41">
    <mergeCell ref="A23:M23"/>
    <mergeCell ref="A28:M28"/>
    <mergeCell ref="A31:L31"/>
    <mergeCell ref="C29:F29"/>
    <mergeCell ref="C30:F30"/>
    <mergeCell ref="M29:M30"/>
    <mergeCell ref="M24:M27"/>
    <mergeCell ref="C27:F27"/>
    <mergeCell ref="C24:F24"/>
    <mergeCell ref="C25:F25"/>
    <mergeCell ref="C26:F26"/>
    <mergeCell ref="C22:F22"/>
    <mergeCell ref="C15:F15"/>
    <mergeCell ref="M9:M13"/>
    <mergeCell ref="C19:F19"/>
    <mergeCell ref="C9:F9"/>
    <mergeCell ref="C10:F10"/>
    <mergeCell ref="A14:M14"/>
    <mergeCell ref="M15:M22"/>
    <mergeCell ref="C13:F13"/>
    <mergeCell ref="C12:F12"/>
    <mergeCell ref="C16:F16"/>
    <mergeCell ref="C11:F11"/>
    <mergeCell ref="A15:A18"/>
    <mergeCell ref="A19:A21"/>
    <mergeCell ref="B15:B18"/>
    <mergeCell ref="G16:G17"/>
    <mergeCell ref="C21:F21"/>
    <mergeCell ref="C20:F20"/>
    <mergeCell ref="B19:B21"/>
    <mergeCell ref="K16:K17"/>
    <mergeCell ref="A1:M1"/>
    <mergeCell ref="A6:H6"/>
    <mergeCell ref="C7:F7"/>
    <mergeCell ref="A8:M8"/>
    <mergeCell ref="H16:H17"/>
    <mergeCell ref="L16:L17"/>
    <mergeCell ref="C17:F17"/>
    <mergeCell ref="I16:I17"/>
    <mergeCell ref="J16:J17"/>
    <mergeCell ref="C18:F18"/>
  </mergeCells>
  <phoneticPr fontId="11" type="noConversion"/>
  <pageMargins left="0.7" right="0.7" top="0.75" bottom="0.75" header="0.3" footer="0.3"/>
  <pageSetup paperSize="9" scale="45" orientation="portrait" r:id="rId1"/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N83"/>
  <sheetViews>
    <sheetView topLeftCell="A5" zoomScale="90" zoomScaleNormal="90" workbookViewId="0">
      <selection activeCell="N16" sqref="N16"/>
    </sheetView>
  </sheetViews>
  <sheetFormatPr baseColWidth="10" defaultColWidth="9" defaultRowHeight="26" customHeight="1"/>
  <cols>
    <col min="1" max="1" width="8.33203125" style="1" customWidth="1"/>
    <col min="2" max="2" width="16.1640625" style="2" customWidth="1"/>
    <col min="3" max="5" width="20" style="2" customWidth="1"/>
    <col min="6" max="6" width="35.1640625" style="2" customWidth="1"/>
    <col min="7" max="7" width="7.33203125" style="3" customWidth="1"/>
    <col min="8" max="8" width="8.6640625" style="3" customWidth="1"/>
    <col min="9" max="12" width="7.33203125" style="3" customWidth="1"/>
    <col min="13" max="13" width="10.6640625" style="3" customWidth="1"/>
    <col min="14" max="14" width="18.6640625" style="3" customWidth="1"/>
    <col min="15" max="15" width="79.1640625" style="3" customWidth="1"/>
    <col min="16" max="16384" width="9" style="3"/>
  </cols>
  <sheetData>
    <row r="1" spans="1:14" ht="26" customHeight="1">
      <c r="A1" s="156" t="s">
        <v>56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</row>
    <row r="2" spans="1:14" ht="26" customHeight="1">
      <c r="A2" s="4" t="s">
        <v>0</v>
      </c>
      <c r="B2" s="4" t="s">
        <v>35</v>
      </c>
      <c r="C2" s="4"/>
      <c r="D2" s="4"/>
      <c r="E2" s="4"/>
      <c r="F2" s="4" t="s">
        <v>36</v>
      </c>
      <c r="G2" s="5"/>
      <c r="H2" s="6"/>
      <c r="I2" s="6"/>
      <c r="J2" s="18"/>
      <c r="K2" s="18"/>
      <c r="L2" s="19"/>
      <c r="M2" s="19"/>
    </row>
    <row r="3" spans="1:14" ht="26" customHeight="1">
      <c r="A3" s="7" t="s">
        <v>37</v>
      </c>
      <c r="B3" s="7" t="s">
        <v>28</v>
      </c>
      <c r="C3" s="7"/>
      <c r="D3" s="7"/>
      <c r="E3" s="7"/>
      <c r="F3" s="7" t="s">
        <v>106</v>
      </c>
      <c r="G3" s="2"/>
      <c r="H3" s="8"/>
      <c r="I3" s="8"/>
      <c r="J3" s="8"/>
      <c r="K3" s="8"/>
      <c r="L3" s="20"/>
      <c r="M3" s="20"/>
    </row>
    <row r="4" spans="1:14" ht="26" customHeight="1">
      <c r="A4" s="9" t="s">
        <v>1</v>
      </c>
      <c r="B4" s="9" t="s">
        <v>68</v>
      </c>
      <c r="C4" s="5"/>
      <c r="D4" s="5"/>
      <c r="E4" s="5"/>
      <c r="F4" s="4"/>
      <c r="G4" s="18"/>
      <c r="H4" s="6"/>
      <c r="I4" s="6"/>
      <c r="J4" s="18"/>
      <c r="K4" s="18"/>
      <c r="L4" s="21"/>
      <c r="M4" s="18"/>
    </row>
    <row r="5" spans="1:14" ht="26" customHeight="1">
      <c r="A5" s="10"/>
      <c r="B5" s="10"/>
      <c r="C5" s="11"/>
      <c r="D5" s="11"/>
      <c r="E5" s="11"/>
      <c r="F5" s="12"/>
      <c r="G5" s="13"/>
      <c r="H5" s="14"/>
      <c r="I5" s="14"/>
      <c r="J5" s="13"/>
      <c r="K5" s="13"/>
      <c r="L5" s="22"/>
      <c r="M5" s="13"/>
    </row>
    <row r="6" spans="1:14" ht="26" customHeight="1" thickBot="1">
      <c r="A6" s="157"/>
      <c r="B6" s="157"/>
      <c r="C6" s="157"/>
      <c r="D6" s="157"/>
      <c r="E6" s="157"/>
      <c r="F6" s="157"/>
      <c r="G6" s="157"/>
      <c r="H6" s="157"/>
      <c r="I6" s="37"/>
      <c r="J6" s="37"/>
      <c r="K6" s="55"/>
      <c r="L6" s="56"/>
    </row>
    <row r="7" spans="1:14" ht="26" customHeight="1">
      <c r="A7" s="60" t="s">
        <v>2</v>
      </c>
      <c r="B7" s="61" t="s">
        <v>3</v>
      </c>
      <c r="C7" s="158" t="s">
        <v>4</v>
      </c>
      <c r="D7" s="159"/>
      <c r="E7" s="159"/>
      <c r="F7" s="214"/>
      <c r="G7" s="62" t="s">
        <v>5</v>
      </c>
      <c r="H7" s="63" t="s">
        <v>6</v>
      </c>
      <c r="I7" s="63" t="s">
        <v>7</v>
      </c>
      <c r="J7" s="63" t="s">
        <v>8</v>
      </c>
      <c r="K7" s="63" t="s">
        <v>9</v>
      </c>
      <c r="L7" s="64" t="s">
        <v>10</v>
      </c>
      <c r="M7" s="65" t="s">
        <v>11</v>
      </c>
    </row>
    <row r="8" spans="1:14" ht="26" customHeight="1">
      <c r="A8" s="215" t="s">
        <v>147</v>
      </c>
      <c r="B8" s="216"/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7"/>
    </row>
    <row r="9" spans="1:14" ht="26" customHeight="1">
      <c r="A9" s="116">
        <v>1</v>
      </c>
      <c r="B9" s="98" t="s">
        <v>148</v>
      </c>
      <c r="C9" s="174" t="s">
        <v>158</v>
      </c>
      <c r="D9" s="180"/>
      <c r="E9" s="180"/>
      <c r="F9" s="175"/>
      <c r="G9" s="82">
        <v>300</v>
      </c>
      <c r="H9" s="89" t="s">
        <v>21</v>
      </c>
      <c r="I9" s="90">
        <v>1</v>
      </c>
      <c r="J9" s="90">
        <v>1</v>
      </c>
      <c r="K9" s="90">
        <v>3</v>
      </c>
      <c r="L9" s="90">
        <f t="shared" ref="L9:L11" si="0">G9*I9*J9*K9</f>
        <v>900</v>
      </c>
      <c r="M9" s="224">
        <f>SUM(L9:L9)</f>
        <v>900</v>
      </c>
    </row>
    <row r="10" spans="1:14" ht="26" customHeight="1">
      <c r="A10" s="116">
        <v>2</v>
      </c>
      <c r="B10" s="98" t="s">
        <v>149</v>
      </c>
      <c r="C10" s="174" t="s">
        <v>150</v>
      </c>
      <c r="D10" s="180"/>
      <c r="E10" s="180"/>
      <c r="F10" s="175"/>
      <c r="G10" s="82">
        <v>300</v>
      </c>
      <c r="H10" s="89" t="s">
        <v>21</v>
      </c>
      <c r="I10" s="90">
        <v>1</v>
      </c>
      <c r="J10" s="90">
        <v>1</v>
      </c>
      <c r="K10" s="90">
        <v>1</v>
      </c>
      <c r="L10" s="90">
        <f t="shared" si="0"/>
        <v>300</v>
      </c>
      <c r="M10" s="224"/>
    </row>
    <row r="11" spans="1:14" s="13" customFormat="1" ht="26" customHeight="1" thickBot="1">
      <c r="A11" s="117">
        <v>3</v>
      </c>
      <c r="B11" s="118" t="s">
        <v>49</v>
      </c>
      <c r="C11" s="230" t="s">
        <v>151</v>
      </c>
      <c r="D11" s="231"/>
      <c r="E11" s="231"/>
      <c r="F11" s="232"/>
      <c r="G11" s="82">
        <v>2000</v>
      </c>
      <c r="H11" s="89" t="s">
        <v>43</v>
      </c>
      <c r="I11" s="90">
        <v>1</v>
      </c>
      <c r="J11" s="90">
        <v>1</v>
      </c>
      <c r="K11" s="90">
        <v>1</v>
      </c>
      <c r="L11" s="90">
        <f t="shared" si="0"/>
        <v>2000</v>
      </c>
      <c r="M11" s="225"/>
    </row>
    <row r="12" spans="1:14" ht="26" customHeight="1">
      <c r="A12" s="226" t="s">
        <v>153</v>
      </c>
      <c r="B12" s="227"/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8"/>
    </row>
    <row r="13" spans="1:14" ht="26" customHeight="1">
      <c r="A13" s="178">
        <v>1</v>
      </c>
      <c r="B13" s="251" t="s">
        <v>57</v>
      </c>
      <c r="C13" s="233" t="s">
        <v>172</v>
      </c>
      <c r="D13" s="234"/>
      <c r="E13" s="234"/>
      <c r="F13" s="235"/>
      <c r="G13" s="212">
        <v>300</v>
      </c>
      <c r="H13" s="218" t="s">
        <v>48</v>
      </c>
      <c r="I13" s="212">
        <v>1</v>
      </c>
      <c r="J13" s="212">
        <v>2</v>
      </c>
      <c r="K13" s="212">
        <v>3</v>
      </c>
      <c r="L13" s="212">
        <f t="shared" ref="L13:L16" si="1">G13*I13*J13*K13</f>
        <v>1800</v>
      </c>
      <c r="M13" s="229">
        <f>SUM(L13:L16)</f>
        <v>4200</v>
      </c>
    </row>
    <row r="14" spans="1:14" ht="26" customHeight="1">
      <c r="A14" s="160"/>
      <c r="B14" s="252"/>
      <c r="C14" s="220" t="s">
        <v>53</v>
      </c>
      <c r="D14" s="221"/>
      <c r="E14" s="221"/>
      <c r="F14" s="222"/>
      <c r="G14" s="213"/>
      <c r="H14" s="219"/>
      <c r="I14" s="213"/>
      <c r="J14" s="213"/>
      <c r="K14" s="213"/>
      <c r="L14" s="213"/>
      <c r="M14" s="229"/>
    </row>
    <row r="15" spans="1:14" ht="26" customHeight="1">
      <c r="A15" s="161"/>
      <c r="B15" s="253"/>
      <c r="C15" s="176" t="s">
        <v>50</v>
      </c>
      <c r="D15" s="223"/>
      <c r="E15" s="223"/>
      <c r="F15" s="177"/>
      <c r="G15" s="153"/>
      <c r="H15" s="154"/>
      <c r="I15" s="155"/>
      <c r="J15" s="155"/>
      <c r="K15" s="155"/>
      <c r="L15" s="155">
        <f t="shared" si="1"/>
        <v>0</v>
      </c>
      <c r="M15" s="229"/>
    </row>
    <row r="16" spans="1:14" s="13" customFormat="1" ht="26" customHeight="1" thickBot="1">
      <c r="A16" s="86">
        <v>2</v>
      </c>
      <c r="B16" s="102" t="s">
        <v>58</v>
      </c>
      <c r="C16" s="206" t="s">
        <v>176</v>
      </c>
      <c r="D16" s="207"/>
      <c r="E16" s="207"/>
      <c r="F16" s="208"/>
      <c r="G16" s="82">
        <v>600</v>
      </c>
      <c r="H16" s="89" t="s">
        <v>59</v>
      </c>
      <c r="I16" s="90">
        <v>1</v>
      </c>
      <c r="J16" s="90">
        <v>2</v>
      </c>
      <c r="K16" s="90">
        <v>2</v>
      </c>
      <c r="L16" s="90">
        <f t="shared" si="1"/>
        <v>2400</v>
      </c>
      <c r="M16" s="229"/>
      <c r="N16" s="99"/>
    </row>
    <row r="17" spans="1:13" ht="26" customHeight="1">
      <c r="A17" s="242" t="s">
        <v>12</v>
      </c>
      <c r="B17" s="243"/>
      <c r="C17" s="243"/>
      <c r="D17" s="243"/>
      <c r="E17" s="243"/>
      <c r="F17" s="243"/>
      <c r="G17" s="243"/>
      <c r="H17" s="243"/>
      <c r="I17" s="243"/>
      <c r="J17" s="243"/>
      <c r="K17" s="243"/>
      <c r="L17" s="243"/>
      <c r="M17" s="244"/>
    </row>
    <row r="18" spans="1:13" ht="26" customHeight="1">
      <c r="A18" s="116">
        <v>1</v>
      </c>
      <c r="B18" s="115" t="s">
        <v>155</v>
      </c>
      <c r="C18" s="196" t="s">
        <v>156</v>
      </c>
      <c r="D18" s="197"/>
      <c r="E18" s="197"/>
      <c r="F18" s="248"/>
      <c r="G18" s="83"/>
      <c r="H18" s="123"/>
      <c r="I18" s="122"/>
      <c r="J18" s="122"/>
      <c r="K18" s="122"/>
      <c r="L18" s="122"/>
      <c r="M18" s="229">
        <f>SUM(L18:L19)</f>
        <v>0</v>
      </c>
    </row>
    <row r="19" spans="1:13" ht="26" customHeight="1" thickBot="1">
      <c r="A19" s="76">
        <v>2</v>
      </c>
      <c r="B19" s="94" t="s">
        <v>25</v>
      </c>
      <c r="C19" s="198" t="s">
        <v>157</v>
      </c>
      <c r="D19" s="199"/>
      <c r="E19" s="199"/>
      <c r="F19" s="249"/>
      <c r="G19" s="41"/>
      <c r="H19" s="42"/>
      <c r="I19" s="57"/>
      <c r="J19" s="57"/>
      <c r="K19" s="57"/>
      <c r="L19" s="57"/>
      <c r="M19" s="250"/>
    </row>
    <row r="20" spans="1:13" ht="26" customHeight="1" thickBot="1">
      <c r="A20" s="254" t="s">
        <v>13</v>
      </c>
      <c r="B20" s="255"/>
      <c r="C20" s="255"/>
      <c r="D20" s="255"/>
      <c r="E20" s="255"/>
      <c r="F20" s="255"/>
      <c r="G20" s="255"/>
      <c r="H20" s="255"/>
      <c r="I20" s="255"/>
      <c r="J20" s="255"/>
      <c r="K20" s="255"/>
      <c r="L20" s="256"/>
      <c r="M20" s="66">
        <f>M9+M13+M18</f>
        <v>5100</v>
      </c>
    </row>
    <row r="21" spans="1:13" ht="26" customHeight="1" thickTop="1">
      <c r="A21" s="26" t="s">
        <v>15</v>
      </c>
      <c r="B21" s="27" t="s">
        <v>16</v>
      </c>
      <c r="C21" s="43"/>
      <c r="D21" s="43"/>
      <c r="E21" s="43"/>
      <c r="F21" s="43"/>
      <c r="G21" s="44"/>
      <c r="H21" s="28"/>
      <c r="I21" s="28"/>
      <c r="J21" s="28"/>
      <c r="K21" s="28"/>
      <c r="L21" s="58"/>
      <c r="M21" s="68"/>
    </row>
    <row r="22" spans="1:13" ht="26" customHeight="1">
      <c r="A22" s="45"/>
      <c r="B22" s="27" t="s">
        <v>60</v>
      </c>
      <c r="C22" s="43"/>
      <c r="D22" s="43"/>
      <c r="E22" s="43"/>
      <c r="F22" s="43"/>
      <c r="G22" s="44"/>
      <c r="H22" s="28"/>
      <c r="I22" s="28"/>
      <c r="J22" s="28"/>
      <c r="K22" s="28"/>
      <c r="L22" s="58"/>
      <c r="M22" s="69"/>
    </row>
    <row r="23" spans="1:13" ht="26" customHeight="1">
      <c r="A23" s="45"/>
      <c r="B23" s="27" t="s">
        <v>38</v>
      </c>
      <c r="C23" s="43"/>
      <c r="D23" s="43"/>
      <c r="E23" s="43"/>
      <c r="F23" s="43"/>
      <c r="G23" s="44"/>
      <c r="H23" s="28"/>
      <c r="I23" s="28"/>
      <c r="J23" s="28"/>
      <c r="K23" s="28"/>
      <c r="L23" s="44"/>
      <c r="M23" s="70"/>
    </row>
    <row r="24" spans="1:13" ht="26" customHeight="1" thickBot="1">
      <c r="A24" s="46"/>
      <c r="B24" s="47" t="s">
        <v>45</v>
      </c>
      <c r="C24" s="48"/>
      <c r="D24" s="48"/>
      <c r="E24" s="48"/>
      <c r="F24" s="48"/>
      <c r="G24" s="49"/>
      <c r="H24" s="50"/>
      <c r="I24" s="50"/>
      <c r="J24" s="50"/>
      <c r="K24" s="50"/>
      <c r="L24" s="49"/>
      <c r="M24" s="71"/>
    </row>
    <row r="25" spans="1:13" ht="26" customHeight="1">
      <c r="A25" s="29"/>
      <c r="B25" s="30"/>
      <c r="C25" s="30"/>
      <c r="D25" s="30"/>
      <c r="E25" s="30"/>
      <c r="F25" s="51"/>
      <c r="G25" s="44"/>
      <c r="H25" s="28"/>
      <c r="I25" s="28"/>
      <c r="J25" s="28"/>
      <c r="K25" s="28"/>
      <c r="L25" s="44"/>
      <c r="M25" s="70"/>
    </row>
    <row r="26" spans="1:13" ht="26" customHeight="1">
      <c r="A26" s="32" t="s">
        <v>17</v>
      </c>
      <c r="B26" s="30"/>
      <c r="C26" s="30"/>
      <c r="D26" s="30"/>
      <c r="E26" s="30"/>
      <c r="F26" s="52" t="s">
        <v>18</v>
      </c>
      <c r="G26" s="28"/>
      <c r="H26" s="28"/>
      <c r="I26" s="28"/>
      <c r="J26" s="28"/>
      <c r="K26" s="28"/>
      <c r="L26" s="30"/>
      <c r="M26" s="72"/>
    </row>
    <row r="27" spans="1:13" ht="26" customHeight="1">
      <c r="A27" s="26"/>
      <c r="B27" s="27"/>
      <c r="C27" s="27"/>
      <c r="D27" s="27"/>
      <c r="E27" s="27"/>
      <c r="F27" s="53"/>
      <c r="G27" s="28"/>
      <c r="H27" s="28"/>
      <c r="I27" s="28"/>
      <c r="J27" s="28"/>
      <c r="K27" s="28"/>
      <c r="L27" s="28"/>
      <c r="M27" s="73"/>
    </row>
    <row r="28" spans="1:13" ht="26" customHeight="1">
      <c r="A28" s="26"/>
      <c r="B28" s="27"/>
      <c r="C28" s="27"/>
      <c r="D28" s="27"/>
      <c r="E28" s="27"/>
      <c r="F28" s="53"/>
      <c r="G28" s="31"/>
      <c r="H28" s="31"/>
      <c r="I28" s="31"/>
      <c r="J28" s="31"/>
      <c r="K28" s="31"/>
      <c r="L28" s="31"/>
      <c r="M28" s="74"/>
    </row>
    <row r="29" spans="1:13" ht="26" customHeight="1">
      <c r="A29" s="26"/>
      <c r="B29" s="27"/>
      <c r="C29" s="27"/>
      <c r="D29" s="27"/>
      <c r="E29" s="27"/>
      <c r="F29" s="53"/>
      <c r="G29" s="44"/>
      <c r="H29" s="28"/>
      <c r="I29" s="28"/>
      <c r="J29" s="28"/>
      <c r="K29" s="28"/>
      <c r="L29" s="28"/>
      <c r="M29" s="73"/>
    </row>
    <row r="30" spans="1:13" ht="26" customHeight="1">
      <c r="A30" s="26"/>
      <c r="B30" s="27"/>
      <c r="C30" s="27"/>
      <c r="D30" s="27"/>
      <c r="E30" s="27"/>
      <c r="F30" s="53"/>
      <c r="G30" s="44"/>
      <c r="H30" s="28"/>
      <c r="I30" s="28"/>
      <c r="J30" s="28"/>
      <c r="K30" s="28"/>
      <c r="L30" s="28"/>
      <c r="M30" s="73"/>
    </row>
    <row r="31" spans="1:13" ht="26" customHeight="1">
      <c r="A31" s="26"/>
      <c r="B31" s="27"/>
      <c r="C31" s="27"/>
      <c r="D31" s="27"/>
      <c r="E31" s="27"/>
      <c r="F31" s="53"/>
      <c r="G31" s="44"/>
      <c r="H31" s="28"/>
      <c r="I31" s="28"/>
      <c r="J31" s="28"/>
      <c r="K31" s="28"/>
      <c r="L31" s="28"/>
      <c r="M31" s="73"/>
    </row>
    <row r="32" spans="1:13" ht="26" customHeight="1">
      <c r="A32" s="26"/>
      <c r="B32" s="27"/>
      <c r="C32" s="27"/>
      <c r="D32" s="27"/>
      <c r="E32" s="27"/>
      <c r="F32" s="53"/>
      <c r="G32" s="44"/>
      <c r="H32" s="28"/>
      <c r="I32" s="28"/>
      <c r="J32" s="28"/>
      <c r="K32" s="28"/>
      <c r="L32" s="28"/>
      <c r="M32" s="73"/>
    </row>
    <row r="33" spans="1:13" ht="26" customHeight="1" thickBot="1">
      <c r="A33" s="33"/>
      <c r="B33" s="34"/>
      <c r="C33" s="34"/>
      <c r="D33" s="34"/>
      <c r="E33" s="34"/>
      <c r="F33" s="54"/>
      <c r="G33" s="35"/>
      <c r="H33" s="36"/>
      <c r="I33" s="36"/>
      <c r="J33" s="36"/>
      <c r="K33" s="36"/>
      <c r="L33" s="36"/>
      <c r="M33" s="75"/>
    </row>
    <row r="34" spans="1:13" ht="26" customHeight="1" thickTop="1">
      <c r="B34" s="7"/>
      <c r="C34" s="7"/>
      <c r="D34" s="7"/>
      <c r="E34" s="7"/>
      <c r="F34" s="7"/>
      <c r="G34" s="37"/>
      <c r="H34" s="38"/>
      <c r="I34" s="38"/>
      <c r="J34" s="38"/>
      <c r="K34" s="38"/>
      <c r="L34" s="38"/>
      <c r="M34" s="38"/>
    </row>
    <row r="35" spans="1:13" ht="26" customHeight="1">
      <c r="B35" s="7"/>
      <c r="C35" s="7"/>
      <c r="D35" s="7"/>
      <c r="E35" s="7"/>
      <c r="F35" s="7"/>
      <c r="G35" s="37"/>
      <c r="H35" s="38"/>
      <c r="I35" s="38"/>
      <c r="J35" s="38"/>
      <c r="K35" s="38"/>
      <c r="L35" s="38"/>
      <c r="M35" s="38"/>
    </row>
    <row r="36" spans="1:13" ht="26" customHeight="1">
      <c r="B36" s="7"/>
      <c r="C36" s="7"/>
      <c r="D36" s="7"/>
      <c r="E36" s="7"/>
      <c r="F36" s="7"/>
      <c r="G36" s="37"/>
      <c r="H36" s="38"/>
      <c r="I36" s="38"/>
      <c r="J36" s="38"/>
      <c r="K36" s="38"/>
      <c r="L36" s="38"/>
      <c r="M36" s="38"/>
    </row>
    <row r="37" spans="1:13" ht="26" customHeight="1">
      <c r="B37" s="7"/>
      <c r="C37" s="7"/>
      <c r="D37" s="7"/>
      <c r="E37" s="7"/>
      <c r="F37" s="7"/>
      <c r="G37" s="37"/>
      <c r="H37" s="38"/>
      <c r="I37" s="38"/>
      <c r="J37" s="38"/>
      <c r="K37" s="38"/>
      <c r="L37" s="38"/>
      <c r="M37" s="38"/>
    </row>
    <row r="38" spans="1:13" ht="26" customHeight="1">
      <c r="B38" s="7"/>
      <c r="C38" s="7"/>
      <c r="D38" s="7"/>
      <c r="E38" s="7"/>
      <c r="F38" s="7"/>
      <c r="G38" s="37"/>
      <c r="H38" s="38"/>
      <c r="I38" s="38"/>
      <c r="J38" s="38"/>
      <c r="K38" s="38"/>
      <c r="L38" s="38"/>
      <c r="M38" s="38"/>
    </row>
    <row r="39" spans="1:13" ht="26" customHeight="1">
      <c r="B39" s="7"/>
      <c r="C39" s="7"/>
      <c r="D39" s="7"/>
      <c r="E39" s="7"/>
      <c r="F39" s="7"/>
      <c r="G39" s="37"/>
      <c r="H39" s="38"/>
      <c r="I39" s="38"/>
      <c r="J39" s="38"/>
      <c r="K39" s="38"/>
      <c r="L39" s="38"/>
      <c r="M39" s="38"/>
    </row>
    <row r="40" spans="1:13" ht="26" customHeight="1">
      <c r="B40" s="7"/>
      <c r="C40" s="7"/>
      <c r="D40" s="7"/>
      <c r="E40" s="7"/>
      <c r="F40" s="7"/>
      <c r="G40" s="37"/>
      <c r="H40" s="38"/>
      <c r="I40" s="38"/>
      <c r="J40" s="38"/>
      <c r="K40" s="38"/>
      <c r="L40" s="38"/>
      <c r="M40" s="38"/>
    </row>
    <row r="41" spans="1:13" ht="26" customHeight="1">
      <c r="B41" s="7"/>
      <c r="C41" s="7"/>
      <c r="D41" s="7"/>
      <c r="E41" s="7"/>
      <c r="F41" s="7"/>
      <c r="G41" s="37"/>
      <c r="H41" s="38"/>
      <c r="I41" s="38"/>
      <c r="J41" s="38"/>
      <c r="K41" s="38"/>
      <c r="L41" s="38"/>
      <c r="M41" s="38"/>
    </row>
    <row r="42" spans="1:13" ht="26" customHeight="1">
      <c r="B42" s="7"/>
      <c r="C42" s="7"/>
      <c r="D42" s="7"/>
      <c r="E42" s="7"/>
      <c r="F42" s="7"/>
      <c r="G42" s="37"/>
      <c r="H42" s="38"/>
      <c r="I42" s="38"/>
      <c r="J42" s="38"/>
      <c r="K42" s="38"/>
      <c r="L42" s="38"/>
      <c r="M42" s="38"/>
    </row>
    <row r="43" spans="1:13" ht="26" customHeight="1">
      <c r="B43" s="7"/>
      <c r="C43" s="7"/>
      <c r="D43" s="7"/>
      <c r="E43" s="7"/>
      <c r="F43" s="7"/>
      <c r="G43" s="37"/>
      <c r="H43" s="38"/>
      <c r="I43" s="38"/>
      <c r="J43" s="38"/>
      <c r="K43" s="38"/>
      <c r="L43" s="38"/>
      <c r="M43" s="38"/>
    </row>
    <row r="44" spans="1:13" ht="26" customHeight="1">
      <c r="B44" s="7"/>
      <c r="C44" s="7"/>
      <c r="D44" s="7"/>
      <c r="E44" s="7"/>
      <c r="F44" s="7"/>
      <c r="G44" s="37"/>
      <c r="H44" s="38"/>
      <c r="I44" s="38"/>
      <c r="J44" s="38"/>
      <c r="K44" s="38"/>
      <c r="L44" s="38"/>
      <c r="M44" s="38"/>
    </row>
    <row r="45" spans="1:13" ht="26" customHeight="1">
      <c r="A45" s="3"/>
      <c r="B45" s="7"/>
      <c r="C45" s="7"/>
      <c r="D45" s="7"/>
      <c r="E45" s="7"/>
      <c r="F45" s="7"/>
      <c r="G45" s="37"/>
      <c r="H45" s="38"/>
      <c r="I45" s="38"/>
      <c r="J45" s="38"/>
      <c r="K45" s="38"/>
      <c r="L45" s="38"/>
      <c r="M45" s="38"/>
    </row>
    <row r="46" spans="1:13" ht="26" customHeight="1">
      <c r="A46" s="3"/>
      <c r="B46" s="7"/>
      <c r="C46" s="7"/>
      <c r="D46" s="7"/>
      <c r="E46" s="7"/>
      <c r="F46" s="7"/>
      <c r="G46" s="37"/>
      <c r="H46" s="38"/>
      <c r="I46" s="38"/>
      <c r="J46" s="38"/>
      <c r="K46" s="38"/>
      <c r="L46" s="38"/>
      <c r="M46" s="38"/>
    </row>
    <row r="47" spans="1:13" ht="26" customHeight="1">
      <c r="A47" s="3"/>
      <c r="B47" s="7"/>
      <c r="C47" s="7"/>
      <c r="D47" s="7"/>
      <c r="E47" s="7"/>
      <c r="F47" s="7"/>
      <c r="G47" s="37"/>
      <c r="H47" s="38"/>
      <c r="I47" s="38"/>
      <c r="J47" s="38"/>
      <c r="K47" s="38"/>
      <c r="L47" s="38"/>
      <c r="M47" s="38"/>
    </row>
    <row r="48" spans="1:13" ht="26" customHeight="1">
      <c r="A48" s="3"/>
      <c r="B48" s="7"/>
      <c r="C48" s="7"/>
      <c r="D48" s="7"/>
      <c r="E48" s="7"/>
      <c r="F48" s="7"/>
      <c r="G48" s="37"/>
      <c r="H48" s="38"/>
      <c r="I48" s="38"/>
      <c r="J48" s="38"/>
      <c r="K48" s="38"/>
      <c r="L48" s="38"/>
      <c r="M48" s="38"/>
    </row>
    <row r="49" spans="1:13" ht="26" customHeight="1">
      <c r="A49" s="3"/>
      <c r="B49" s="7"/>
      <c r="C49" s="7"/>
      <c r="D49" s="7"/>
      <c r="E49" s="7"/>
      <c r="F49" s="7"/>
      <c r="G49" s="37"/>
      <c r="H49" s="38"/>
      <c r="I49" s="38"/>
      <c r="J49" s="38"/>
      <c r="K49" s="38"/>
      <c r="L49" s="38"/>
      <c r="M49" s="38"/>
    </row>
    <row r="50" spans="1:13" ht="26" customHeight="1">
      <c r="A50" s="3"/>
      <c r="B50" s="7"/>
      <c r="C50" s="7"/>
      <c r="D50" s="7"/>
      <c r="E50" s="7"/>
      <c r="F50" s="7"/>
      <c r="G50" s="37"/>
      <c r="H50" s="38"/>
      <c r="I50" s="38"/>
      <c r="J50" s="38"/>
      <c r="K50" s="38"/>
      <c r="L50" s="38"/>
      <c r="M50" s="38"/>
    </row>
    <row r="51" spans="1:13" ht="26" customHeight="1">
      <c r="A51" s="3"/>
      <c r="B51" s="7"/>
      <c r="C51" s="7"/>
      <c r="D51" s="7"/>
      <c r="E51" s="7"/>
      <c r="F51" s="7"/>
      <c r="G51" s="37"/>
      <c r="H51" s="38"/>
      <c r="I51" s="38"/>
      <c r="J51" s="38"/>
      <c r="K51" s="38"/>
      <c r="L51" s="38"/>
      <c r="M51" s="38"/>
    </row>
    <row r="52" spans="1:13" ht="26" customHeight="1">
      <c r="A52" s="3"/>
      <c r="B52" s="7"/>
      <c r="C52" s="7"/>
      <c r="D52" s="7"/>
      <c r="E52" s="7"/>
      <c r="F52" s="7"/>
      <c r="G52" s="37"/>
      <c r="H52" s="38"/>
      <c r="I52" s="38"/>
      <c r="J52" s="38"/>
      <c r="K52" s="38"/>
      <c r="L52" s="38"/>
      <c r="M52" s="38"/>
    </row>
    <row r="53" spans="1:13" ht="26" customHeight="1">
      <c r="A53" s="3"/>
      <c r="B53" s="7"/>
      <c r="C53" s="7"/>
      <c r="D53" s="7"/>
      <c r="E53" s="7"/>
      <c r="F53" s="7"/>
      <c r="G53" s="37"/>
      <c r="H53" s="38"/>
      <c r="I53" s="38"/>
      <c r="J53" s="38"/>
      <c r="K53" s="38"/>
      <c r="L53" s="38"/>
      <c r="M53" s="38"/>
    </row>
    <row r="54" spans="1:13" ht="26" customHeight="1">
      <c r="A54" s="3"/>
      <c r="B54" s="7"/>
      <c r="C54" s="7"/>
      <c r="D54" s="7"/>
      <c r="E54" s="7"/>
      <c r="F54" s="7"/>
      <c r="G54" s="37"/>
      <c r="H54" s="38"/>
      <c r="I54" s="38"/>
      <c r="J54" s="38"/>
      <c r="K54" s="38"/>
      <c r="L54" s="38"/>
      <c r="M54" s="38"/>
    </row>
    <row r="55" spans="1:13" ht="26" customHeight="1">
      <c r="A55" s="3"/>
      <c r="B55" s="7"/>
      <c r="C55" s="7"/>
      <c r="D55" s="7"/>
      <c r="E55" s="7"/>
      <c r="F55" s="7"/>
      <c r="G55" s="37"/>
      <c r="H55" s="38"/>
      <c r="I55" s="38"/>
      <c r="J55" s="38"/>
      <c r="K55" s="38"/>
      <c r="L55" s="38"/>
      <c r="M55" s="38"/>
    </row>
    <row r="56" spans="1:13" ht="26" customHeight="1">
      <c r="A56" s="3"/>
      <c r="B56" s="7"/>
      <c r="C56" s="7"/>
      <c r="D56" s="7"/>
      <c r="E56" s="7"/>
      <c r="F56" s="7"/>
      <c r="G56" s="37"/>
      <c r="H56" s="38"/>
      <c r="I56" s="38"/>
      <c r="J56" s="38"/>
      <c r="K56" s="38"/>
      <c r="L56" s="38"/>
      <c r="M56" s="38"/>
    </row>
    <row r="57" spans="1:13" ht="26" customHeight="1">
      <c r="A57" s="3"/>
      <c r="B57" s="7"/>
      <c r="C57" s="7"/>
      <c r="D57" s="7"/>
      <c r="E57" s="7"/>
      <c r="F57" s="7"/>
      <c r="G57" s="37"/>
      <c r="H57" s="38"/>
      <c r="I57" s="38"/>
      <c r="J57" s="38"/>
      <c r="K57" s="38"/>
      <c r="L57" s="38"/>
      <c r="M57" s="38"/>
    </row>
    <row r="58" spans="1:13" ht="26" customHeight="1">
      <c r="A58" s="3"/>
      <c r="B58" s="7"/>
      <c r="C58" s="7"/>
      <c r="D58" s="7"/>
      <c r="E58" s="7"/>
      <c r="F58" s="7"/>
      <c r="G58" s="37"/>
      <c r="H58" s="38"/>
      <c r="I58" s="38"/>
      <c r="J58" s="38"/>
      <c r="K58" s="38"/>
      <c r="L58" s="38"/>
      <c r="M58" s="38"/>
    </row>
    <row r="59" spans="1:13" ht="26" customHeight="1">
      <c r="A59" s="3"/>
      <c r="B59" s="7"/>
      <c r="C59" s="7"/>
      <c r="D59" s="7"/>
      <c r="E59" s="7"/>
      <c r="F59" s="7"/>
      <c r="G59" s="37"/>
      <c r="H59" s="38"/>
      <c r="I59" s="38"/>
      <c r="J59" s="38"/>
      <c r="K59" s="38"/>
      <c r="L59" s="38"/>
      <c r="M59" s="38"/>
    </row>
    <row r="60" spans="1:13" ht="26" customHeight="1">
      <c r="A60" s="3"/>
      <c r="B60" s="7"/>
      <c r="C60" s="7"/>
      <c r="D60" s="7"/>
      <c r="E60" s="7"/>
      <c r="F60" s="7"/>
      <c r="G60" s="37"/>
      <c r="H60" s="38"/>
      <c r="I60" s="38"/>
      <c r="J60" s="38"/>
      <c r="K60" s="38"/>
      <c r="L60" s="38"/>
      <c r="M60" s="38"/>
    </row>
    <row r="61" spans="1:13" ht="26" customHeight="1">
      <c r="A61" s="3"/>
      <c r="B61" s="7"/>
      <c r="C61" s="7"/>
      <c r="D61" s="7"/>
      <c r="E61" s="7"/>
      <c r="F61" s="7"/>
      <c r="G61" s="37"/>
      <c r="H61" s="38"/>
      <c r="I61" s="38"/>
      <c r="J61" s="38"/>
      <c r="K61" s="38"/>
      <c r="L61" s="38"/>
      <c r="M61" s="38"/>
    </row>
    <row r="62" spans="1:13" ht="26" customHeight="1">
      <c r="A62" s="3"/>
      <c r="B62" s="7"/>
      <c r="C62" s="7"/>
      <c r="D62" s="7"/>
      <c r="E62" s="7"/>
      <c r="F62" s="7"/>
      <c r="G62" s="37"/>
      <c r="H62" s="38"/>
      <c r="I62" s="38"/>
      <c r="J62" s="38"/>
      <c r="K62" s="38"/>
      <c r="L62" s="38"/>
      <c r="M62" s="38"/>
    </row>
    <row r="63" spans="1:13" ht="26" customHeight="1">
      <c r="A63" s="3"/>
      <c r="B63" s="7"/>
      <c r="C63" s="7"/>
      <c r="D63" s="7"/>
      <c r="E63" s="7"/>
      <c r="F63" s="7"/>
      <c r="G63" s="37"/>
      <c r="H63" s="38"/>
      <c r="I63" s="38"/>
      <c r="J63" s="38"/>
      <c r="K63" s="38"/>
      <c r="L63" s="38"/>
      <c r="M63" s="38"/>
    </row>
    <row r="64" spans="1:13" ht="26" customHeight="1">
      <c r="A64" s="3"/>
      <c r="B64" s="7"/>
      <c r="C64" s="7"/>
      <c r="D64" s="7"/>
      <c r="E64" s="7"/>
      <c r="F64" s="7"/>
      <c r="G64" s="37"/>
      <c r="H64" s="38"/>
      <c r="I64" s="38"/>
      <c r="J64" s="38"/>
      <c r="K64" s="38"/>
      <c r="L64" s="38"/>
      <c r="M64" s="38"/>
    </row>
    <row r="65" spans="1:13" ht="26" customHeight="1">
      <c r="A65" s="3"/>
      <c r="B65" s="7"/>
      <c r="C65" s="7"/>
      <c r="D65" s="7"/>
      <c r="E65" s="7"/>
      <c r="F65" s="7"/>
      <c r="G65" s="37"/>
      <c r="H65" s="38"/>
      <c r="I65" s="38"/>
      <c r="J65" s="38"/>
      <c r="K65" s="38"/>
      <c r="L65" s="38"/>
      <c r="M65" s="38"/>
    </row>
    <row r="66" spans="1:13" ht="26" customHeight="1">
      <c r="A66" s="3"/>
      <c r="B66" s="7"/>
      <c r="C66" s="7"/>
      <c r="D66" s="7"/>
      <c r="E66" s="7"/>
      <c r="F66" s="7"/>
      <c r="G66" s="37"/>
      <c r="H66" s="38"/>
      <c r="I66" s="38"/>
      <c r="J66" s="38"/>
      <c r="K66" s="38"/>
      <c r="L66" s="38"/>
      <c r="M66" s="38"/>
    </row>
    <row r="67" spans="1:13" ht="26" customHeight="1">
      <c r="A67" s="3"/>
      <c r="B67" s="7"/>
      <c r="C67" s="7"/>
      <c r="D67" s="7"/>
      <c r="E67" s="7"/>
      <c r="F67" s="7"/>
      <c r="G67" s="37"/>
      <c r="H67" s="38"/>
      <c r="I67" s="38"/>
      <c r="J67" s="38"/>
      <c r="K67" s="38"/>
      <c r="L67" s="38"/>
      <c r="M67" s="38"/>
    </row>
    <row r="68" spans="1:13" ht="26" customHeight="1">
      <c r="A68" s="3"/>
      <c r="B68" s="7"/>
      <c r="C68" s="7"/>
      <c r="D68" s="7"/>
      <c r="E68" s="7"/>
      <c r="F68" s="7"/>
      <c r="G68" s="37"/>
      <c r="H68" s="38"/>
      <c r="I68" s="38"/>
      <c r="J68" s="38"/>
      <c r="K68" s="38"/>
      <c r="L68" s="38"/>
      <c r="M68" s="38"/>
    </row>
    <row r="69" spans="1:13" ht="26" customHeight="1">
      <c r="A69" s="3"/>
      <c r="B69" s="7"/>
      <c r="C69" s="7"/>
      <c r="D69" s="7"/>
      <c r="E69" s="7"/>
      <c r="F69" s="7"/>
      <c r="G69" s="37"/>
      <c r="H69" s="38"/>
      <c r="I69" s="38"/>
      <c r="J69" s="38"/>
      <c r="K69" s="38"/>
      <c r="L69" s="38"/>
      <c r="M69" s="38"/>
    </row>
    <row r="81" s="3" customFormat="1" ht="26" customHeight="1"/>
    <row r="82" s="3" customFormat="1" ht="26" customHeight="1"/>
    <row r="83" s="3" customFormat="1" ht="26" customHeight="1"/>
  </sheetData>
  <mergeCells count="27">
    <mergeCell ref="A13:A15"/>
    <mergeCell ref="A12:M12"/>
    <mergeCell ref="A1:M1"/>
    <mergeCell ref="A6:H6"/>
    <mergeCell ref="C7:F7"/>
    <mergeCell ref="A8:M8"/>
    <mergeCell ref="C9:F9"/>
    <mergeCell ref="M9:M11"/>
    <mergeCell ref="C10:F10"/>
    <mergeCell ref="C11:F11"/>
    <mergeCell ref="A17:M17"/>
    <mergeCell ref="C19:F19"/>
    <mergeCell ref="A20:L20"/>
    <mergeCell ref="M18:M19"/>
    <mergeCell ref="C18:F18"/>
    <mergeCell ref="C16:F16"/>
    <mergeCell ref="B13:B15"/>
    <mergeCell ref="C13:F13"/>
    <mergeCell ref="M13:M16"/>
    <mergeCell ref="I13:I14"/>
    <mergeCell ref="J13:J14"/>
    <mergeCell ref="K13:K14"/>
    <mergeCell ref="L13:L14"/>
    <mergeCell ref="G13:G14"/>
    <mergeCell ref="H13:H14"/>
    <mergeCell ref="C15:F15"/>
    <mergeCell ref="C14:F14"/>
  </mergeCells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N83"/>
  <sheetViews>
    <sheetView topLeftCell="A6" zoomScale="90" zoomScaleNormal="90" workbookViewId="0">
      <selection activeCell="O17" sqref="O17"/>
    </sheetView>
  </sheetViews>
  <sheetFormatPr baseColWidth="10" defaultColWidth="9" defaultRowHeight="26" customHeight="1"/>
  <cols>
    <col min="1" max="1" width="8.33203125" style="1" customWidth="1"/>
    <col min="2" max="2" width="16.1640625" style="2" customWidth="1"/>
    <col min="3" max="5" width="20" style="2" customWidth="1"/>
    <col min="6" max="6" width="35.1640625" style="2" customWidth="1"/>
    <col min="7" max="7" width="7.33203125" style="3" customWidth="1"/>
    <col min="8" max="8" width="8.6640625" style="3" customWidth="1"/>
    <col min="9" max="12" width="7.33203125" style="3" customWidth="1"/>
    <col min="13" max="13" width="10.6640625" style="3" customWidth="1"/>
    <col min="14" max="14" width="18.6640625" style="3" customWidth="1"/>
    <col min="15" max="15" width="79.1640625" style="3" customWidth="1"/>
    <col min="16" max="16384" width="9" style="3"/>
  </cols>
  <sheetData>
    <row r="1" spans="1:14" ht="26" customHeight="1">
      <c r="A1" s="156" t="s">
        <v>22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</row>
    <row r="2" spans="1:14" ht="26" customHeight="1">
      <c r="A2" s="4" t="s">
        <v>0</v>
      </c>
      <c r="B2" s="4" t="s">
        <v>35</v>
      </c>
      <c r="C2" s="4"/>
      <c r="D2" s="4"/>
      <c r="E2" s="4"/>
      <c r="F2" s="4" t="s">
        <v>36</v>
      </c>
      <c r="G2" s="5"/>
      <c r="H2" s="6"/>
      <c r="I2" s="6"/>
      <c r="J2" s="18"/>
      <c r="K2" s="18"/>
      <c r="L2" s="19"/>
      <c r="M2" s="19"/>
    </row>
    <row r="3" spans="1:14" ht="26" customHeight="1">
      <c r="A3" s="7" t="s">
        <v>37</v>
      </c>
      <c r="B3" s="7" t="s">
        <v>28</v>
      </c>
      <c r="C3" s="7"/>
      <c r="D3" s="7"/>
      <c r="E3" s="7"/>
      <c r="F3" s="7" t="s">
        <v>159</v>
      </c>
      <c r="G3" s="2"/>
      <c r="H3" s="8"/>
      <c r="I3" s="8"/>
      <c r="J3" s="8"/>
      <c r="K3" s="8"/>
      <c r="L3" s="20"/>
      <c r="M3" s="20"/>
    </row>
    <row r="4" spans="1:14" ht="26" customHeight="1">
      <c r="A4" s="9" t="s">
        <v>1</v>
      </c>
      <c r="B4" s="9" t="s">
        <v>68</v>
      </c>
      <c r="C4" s="5"/>
      <c r="D4" s="5"/>
      <c r="E4" s="5"/>
      <c r="F4" s="4"/>
      <c r="G4" s="18"/>
      <c r="H4" s="6"/>
      <c r="I4" s="6"/>
      <c r="J4" s="18"/>
      <c r="K4" s="18"/>
      <c r="L4" s="21"/>
      <c r="M4" s="18"/>
    </row>
    <row r="5" spans="1:14" ht="26" customHeight="1">
      <c r="A5" s="10"/>
      <c r="B5" s="10"/>
      <c r="C5" s="11"/>
      <c r="D5" s="11"/>
      <c r="E5" s="11"/>
      <c r="F5" s="12"/>
      <c r="G5" s="13"/>
      <c r="H5" s="14"/>
      <c r="I5" s="14"/>
      <c r="J5" s="13"/>
      <c r="K5" s="13"/>
      <c r="L5" s="22"/>
      <c r="M5" s="13"/>
    </row>
    <row r="6" spans="1:14" ht="26" customHeight="1" thickBot="1">
      <c r="A6" s="157"/>
      <c r="B6" s="157"/>
      <c r="C6" s="157"/>
      <c r="D6" s="157"/>
      <c r="E6" s="157"/>
      <c r="F6" s="157"/>
      <c r="G6" s="157"/>
      <c r="H6" s="157"/>
      <c r="I6" s="37"/>
      <c r="J6" s="37"/>
      <c r="K6" s="55"/>
      <c r="L6" s="56"/>
    </row>
    <row r="7" spans="1:14" ht="26" customHeight="1">
      <c r="A7" s="60" t="s">
        <v>2</v>
      </c>
      <c r="B7" s="61" t="s">
        <v>3</v>
      </c>
      <c r="C7" s="158" t="s">
        <v>4</v>
      </c>
      <c r="D7" s="159"/>
      <c r="E7" s="159"/>
      <c r="F7" s="214"/>
      <c r="G7" s="62" t="s">
        <v>5</v>
      </c>
      <c r="H7" s="63" t="s">
        <v>6</v>
      </c>
      <c r="I7" s="63" t="s">
        <v>7</v>
      </c>
      <c r="J7" s="63" t="s">
        <v>8</v>
      </c>
      <c r="K7" s="63" t="s">
        <v>9</v>
      </c>
      <c r="L7" s="64" t="s">
        <v>10</v>
      </c>
      <c r="M7" s="65" t="s">
        <v>11</v>
      </c>
    </row>
    <row r="8" spans="1:14" ht="26" customHeight="1">
      <c r="A8" s="215" t="s">
        <v>147</v>
      </c>
      <c r="B8" s="216"/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7"/>
    </row>
    <row r="9" spans="1:14" ht="26" customHeight="1">
      <c r="A9" s="116">
        <v>1</v>
      </c>
      <c r="B9" s="98" t="s">
        <v>148</v>
      </c>
      <c r="C9" s="174" t="s">
        <v>158</v>
      </c>
      <c r="D9" s="180"/>
      <c r="E9" s="180"/>
      <c r="F9" s="175"/>
      <c r="G9" s="82">
        <v>300</v>
      </c>
      <c r="H9" s="89" t="s">
        <v>21</v>
      </c>
      <c r="I9" s="90">
        <v>1</v>
      </c>
      <c r="J9" s="90">
        <v>1</v>
      </c>
      <c r="K9" s="90">
        <v>3</v>
      </c>
      <c r="L9" s="90">
        <f t="shared" ref="L9:L11" si="0">G9*I9*J9*K9</f>
        <v>900</v>
      </c>
      <c r="M9" s="224">
        <f>SUM(L9:L9)</f>
        <v>900</v>
      </c>
    </row>
    <row r="10" spans="1:14" ht="26" customHeight="1">
      <c r="A10" s="116">
        <v>2</v>
      </c>
      <c r="B10" s="98" t="s">
        <v>149</v>
      </c>
      <c r="C10" s="174" t="s">
        <v>150</v>
      </c>
      <c r="D10" s="180"/>
      <c r="E10" s="180"/>
      <c r="F10" s="175"/>
      <c r="G10" s="82">
        <v>300</v>
      </c>
      <c r="H10" s="89" t="s">
        <v>21</v>
      </c>
      <c r="I10" s="90">
        <v>1</v>
      </c>
      <c r="J10" s="90">
        <v>1</v>
      </c>
      <c r="K10" s="90">
        <v>1</v>
      </c>
      <c r="L10" s="90">
        <f t="shared" si="0"/>
        <v>300</v>
      </c>
      <c r="M10" s="224"/>
    </row>
    <row r="11" spans="1:14" s="13" customFormat="1" ht="26" customHeight="1" thickBot="1">
      <c r="A11" s="117">
        <v>3</v>
      </c>
      <c r="B11" s="118" t="s">
        <v>49</v>
      </c>
      <c r="C11" s="230" t="s">
        <v>151</v>
      </c>
      <c r="D11" s="231"/>
      <c r="E11" s="231"/>
      <c r="F11" s="232"/>
      <c r="G11" s="82">
        <v>2000</v>
      </c>
      <c r="H11" s="89" t="s">
        <v>43</v>
      </c>
      <c r="I11" s="90">
        <v>1</v>
      </c>
      <c r="J11" s="90">
        <v>1</v>
      </c>
      <c r="K11" s="90">
        <v>1</v>
      </c>
      <c r="L11" s="90">
        <f t="shared" si="0"/>
        <v>2000</v>
      </c>
      <c r="M11" s="225"/>
    </row>
    <row r="12" spans="1:14" ht="26" customHeight="1">
      <c r="A12" s="226" t="s">
        <v>153</v>
      </c>
      <c r="B12" s="227"/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8"/>
    </row>
    <row r="13" spans="1:14" ht="26" customHeight="1">
      <c r="A13" s="178">
        <v>1</v>
      </c>
      <c r="B13" s="251" t="s">
        <v>57</v>
      </c>
      <c r="C13" s="233" t="s">
        <v>173</v>
      </c>
      <c r="D13" s="234"/>
      <c r="E13" s="234"/>
      <c r="F13" s="235"/>
      <c r="G13" s="212">
        <v>300</v>
      </c>
      <c r="H13" s="218" t="s">
        <v>48</v>
      </c>
      <c r="I13" s="212">
        <v>1</v>
      </c>
      <c r="J13" s="212">
        <v>2</v>
      </c>
      <c r="K13" s="212">
        <v>3</v>
      </c>
      <c r="L13" s="212">
        <f t="shared" ref="L13:L16" si="1">G13*I13*J13*K13</f>
        <v>1800</v>
      </c>
      <c r="M13" s="229">
        <f>SUM(L13:L16)</f>
        <v>3000</v>
      </c>
    </row>
    <row r="14" spans="1:14" ht="26" customHeight="1">
      <c r="A14" s="161"/>
      <c r="B14" s="252"/>
      <c r="C14" s="220" t="s">
        <v>53</v>
      </c>
      <c r="D14" s="221"/>
      <c r="E14" s="221"/>
      <c r="F14" s="222"/>
      <c r="G14" s="213"/>
      <c r="H14" s="219"/>
      <c r="I14" s="213"/>
      <c r="J14" s="213"/>
      <c r="K14" s="213"/>
      <c r="L14" s="213"/>
      <c r="M14" s="229"/>
    </row>
    <row r="15" spans="1:14" ht="26" customHeight="1">
      <c r="A15" s="116">
        <v>2</v>
      </c>
      <c r="B15" s="253"/>
      <c r="C15" s="176" t="s">
        <v>50</v>
      </c>
      <c r="D15" s="223"/>
      <c r="E15" s="223"/>
      <c r="F15" s="177"/>
      <c r="G15" s="153"/>
      <c r="H15" s="154"/>
      <c r="I15" s="155"/>
      <c r="J15" s="155"/>
      <c r="K15" s="155"/>
      <c r="L15" s="155">
        <f t="shared" si="1"/>
        <v>0</v>
      </c>
      <c r="M15" s="229"/>
    </row>
    <row r="16" spans="1:14" s="13" customFormat="1" ht="26" customHeight="1" thickBot="1">
      <c r="A16" s="86">
        <v>3</v>
      </c>
      <c r="B16" s="118" t="s">
        <v>23</v>
      </c>
      <c r="C16" s="206" t="s">
        <v>177</v>
      </c>
      <c r="D16" s="207"/>
      <c r="E16" s="207"/>
      <c r="F16" s="208"/>
      <c r="G16" s="82">
        <v>600</v>
      </c>
      <c r="H16" s="89" t="s">
        <v>20</v>
      </c>
      <c r="I16" s="90">
        <v>1</v>
      </c>
      <c r="J16" s="90">
        <v>1</v>
      </c>
      <c r="K16" s="90">
        <v>2</v>
      </c>
      <c r="L16" s="90">
        <f t="shared" si="1"/>
        <v>1200</v>
      </c>
      <c r="M16" s="229"/>
      <c r="N16" s="99"/>
    </row>
    <row r="17" spans="1:13" ht="26" customHeight="1">
      <c r="A17" s="242" t="s">
        <v>12</v>
      </c>
      <c r="B17" s="243"/>
      <c r="C17" s="243"/>
      <c r="D17" s="243"/>
      <c r="E17" s="243"/>
      <c r="F17" s="243"/>
      <c r="G17" s="243"/>
      <c r="H17" s="243"/>
      <c r="I17" s="243"/>
      <c r="J17" s="243"/>
      <c r="K17" s="243"/>
      <c r="L17" s="243"/>
      <c r="M17" s="244"/>
    </row>
    <row r="18" spans="1:13" ht="26" customHeight="1">
      <c r="A18" s="116">
        <v>1</v>
      </c>
      <c r="B18" s="115" t="s">
        <v>155</v>
      </c>
      <c r="C18" s="196" t="s">
        <v>156</v>
      </c>
      <c r="D18" s="197"/>
      <c r="E18" s="197"/>
      <c r="F18" s="248"/>
      <c r="G18" s="83"/>
      <c r="H18" s="123"/>
      <c r="I18" s="122"/>
      <c r="J18" s="122"/>
      <c r="K18" s="122"/>
      <c r="L18" s="122"/>
      <c r="M18" s="229">
        <f>SUM(L18:L19)</f>
        <v>0</v>
      </c>
    </row>
    <row r="19" spans="1:13" ht="26" customHeight="1" thickBot="1">
      <c r="A19" s="76">
        <v>2</v>
      </c>
      <c r="B19" s="94" t="s">
        <v>25</v>
      </c>
      <c r="C19" s="198" t="s">
        <v>157</v>
      </c>
      <c r="D19" s="199"/>
      <c r="E19" s="199"/>
      <c r="F19" s="249"/>
      <c r="G19" s="41"/>
      <c r="H19" s="42"/>
      <c r="I19" s="57"/>
      <c r="J19" s="57"/>
      <c r="K19" s="57"/>
      <c r="L19" s="57"/>
      <c r="M19" s="250"/>
    </row>
    <row r="20" spans="1:13" ht="26" customHeight="1" thickBot="1">
      <c r="A20" s="254" t="s">
        <v>13</v>
      </c>
      <c r="B20" s="255"/>
      <c r="C20" s="255"/>
      <c r="D20" s="255"/>
      <c r="E20" s="255"/>
      <c r="F20" s="255"/>
      <c r="G20" s="255"/>
      <c r="H20" s="255"/>
      <c r="I20" s="255"/>
      <c r="J20" s="255"/>
      <c r="K20" s="255"/>
      <c r="L20" s="256"/>
      <c r="M20" s="66">
        <f>M9+M13+M18</f>
        <v>3900</v>
      </c>
    </row>
    <row r="21" spans="1:13" ht="26" customHeight="1" thickTop="1">
      <c r="A21" s="26" t="s">
        <v>15</v>
      </c>
      <c r="B21" s="27" t="s">
        <v>16</v>
      </c>
      <c r="C21" s="43"/>
      <c r="D21" s="43"/>
      <c r="E21" s="43"/>
      <c r="F21" s="43"/>
      <c r="G21" s="44"/>
      <c r="H21" s="28"/>
      <c r="I21" s="28"/>
      <c r="J21" s="28"/>
      <c r="K21" s="28"/>
      <c r="L21" s="58"/>
      <c r="M21" s="68"/>
    </row>
    <row r="22" spans="1:13" ht="26" customHeight="1">
      <c r="A22" s="45"/>
      <c r="B22" s="27" t="s">
        <v>26</v>
      </c>
      <c r="C22" s="43"/>
      <c r="D22" s="43"/>
      <c r="E22" s="43"/>
      <c r="F22" s="43"/>
      <c r="G22" s="44"/>
      <c r="H22" s="28"/>
      <c r="I22" s="28"/>
      <c r="J22" s="28"/>
      <c r="K22" s="28"/>
      <c r="L22" s="58"/>
      <c r="M22" s="69"/>
    </row>
    <row r="23" spans="1:13" ht="26" customHeight="1">
      <c r="A23" s="45"/>
      <c r="B23" s="27" t="s">
        <v>27</v>
      </c>
      <c r="C23" s="43"/>
      <c r="D23" s="43"/>
      <c r="E23" s="43"/>
      <c r="F23" s="43"/>
      <c r="G23" s="44"/>
      <c r="H23" s="28"/>
      <c r="I23" s="28"/>
      <c r="J23" s="28"/>
      <c r="K23" s="28"/>
      <c r="L23" s="44"/>
      <c r="M23" s="70"/>
    </row>
    <row r="24" spans="1:13" ht="26" customHeight="1" thickBot="1">
      <c r="A24" s="46"/>
      <c r="B24" s="47" t="s">
        <v>39</v>
      </c>
      <c r="C24" s="48"/>
      <c r="D24" s="48"/>
      <c r="E24" s="48"/>
      <c r="F24" s="48"/>
      <c r="G24" s="49"/>
      <c r="H24" s="50"/>
      <c r="I24" s="50"/>
      <c r="J24" s="50"/>
      <c r="K24" s="50"/>
      <c r="L24" s="49"/>
      <c r="M24" s="71"/>
    </row>
    <row r="25" spans="1:13" ht="26" customHeight="1">
      <c r="A25" s="29"/>
      <c r="B25" s="30"/>
      <c r="C25" s="30"/>
      <c r="D25" s="30"/>
      <c r="E25" s="30"/>
      <c r="F25" s="51"/>
      <c r="G25" s="44"/>
      <c r="H25" s="28"/>
      <c r="I25" s="28"/>
      <c r="J25" s="28"/>
      <c r="K25" s="28"/>
      <c r="L25" s="44"/>
      <c r="M25" s="70"/>
    </row>
    <row r="26" spans="1:13" ht="26" customHeight="1">
      <c r="A26" s="32" t="s">
        <v>17</v>
      </c>
      <c r="B26" s="30"/>
      <c r="C26" s="30"/>
      <c r="D26" s="30"/>
      <c r="E26" s="30"/>
      <c r="F26" s="52" t="s">
        <v>18</v>
      </c>
      <c r="G26" s="28"/>
      <c r="H26" s="28"/>
      <c r="I26" s="28"/>
      <c r="J26" s="28"/>
      <c r="K26" s="28"/>
      <c r="L26" s="30"/>
      <c r="M26" s="72"/>
    </row>
    <row r="27" spans="1:13" ht="26" customHeight="1">
      <c r="A27" s="26"/>
      <c r="B27" s="27"/>
      <c r="C27" s="27"/>
      <c r="D27" s="27"/>
      <c r="E27" s="27"/>
      <c r="F27" s="53"/>
      <c r="G27" s="28"/>
      <c r="H27" s="28"/>
      <c r="I27" s="28"/>
      <c r="J27" s="28"/>
      <c r="K27" s="28"/>
      <c r="L27" s="28"/>
      <c r="M27" s="73"/>
    </row>
    <row r="28" spans="1:13" ht="26" customHeight="1">
      <c r="A28" s="26"/>
      <c r="B28" s="27"/>
      <c r="C28" s="27"/>
      <c r="D28" s="27"/>
      <c r="E28" s="27"/>
      <c r="F28" s="53"/>
      <c r="G28" s="31"/>
      <c r="H28" s="31"/>
      <c r="I28" s="31"/>
      <c r="J28" s="31"/>
      <c r="K28" s="31"/>
      <c r="L28" s="31"/>
      <c r="M28" s="74"/>
    </row>
    <row r="29" spans="1:13" ht="26" customHeight="1">
      <c r="A29" s="26"/>
      <c r="B29" s="27"/>
      <c r="C29" s="27"/>
      <c r="D29" s="27"/>
      <c r="E29" s="27"/>
      <c r="F29" s="53"/>
      <c r="G29" s="44"/>
      <c r="H29" s="28"/>
      <c r="I29" s="28"/>
      <c r="J29" s="28"/>
      <c r="K29" s="28"/>
      <c r="L29" s="28"/>
      <c r="M29" s="73"/>
    </row>
    <row r="30" spans="1:13" ht="26" customHeight="1">
      <c r="A30" s="26"/>
      <c r="B30" s="27"/>
      <c r="C30" s="27"/>
      <c r="D30" s="27"/>
      <c r="E30" s="27"/>
      <c r="F30" s="53"/>
      <c r="G30" s="44"/>
      <c r="H30" s="28"/>
      <c r="I30" s="28"/>
      <c r="J30" s="28"/>
      <c r="K30" s="28"/>
      <c r="L30" s="28"/>
      <c r="M30" s="73"/>
    </row>
    <row r="31" spans="1:13" ht="26" customHeight="1">
      <c r="A31" s="26"/>
      <c r="B31" s="27"/>
      <c r="C31" s="27"/>
      <c r="D31" s="27"/>
      <c r="E31" s="27"/>
      <c r="F31" s="53"/>
      <c r="G31" s="44"/>
      <c r="H31" s="28"/>
      <c r="I31" s="28"/>
      <c r="J31" s="28"/>
      <c r="K31" s="28"/>
      <c r="L31" s="28"/>
      <c r="M31" s="73"/>
    </row>
    <row r="32" spans="1:13" ht="26" customHeight="1">
      <c r="A32" s="26"/>
      <c r="B32" s="27"/>
      <c r="C32" s="27"/>
      <c r="D32" s="27"/>
      <c r="E32" s="27"/>
      <c r="F32" s="53"/>
      <c r="G32" s="44"/>
      <c r="H32" s="28"/>
      <c r="I32" s="28"/>
      <c r="J32" s="28"/>
      <c r="K32" s="28"/>
      <c r="L32" s="28"/>
      <c r="M32" s="73"/>
    </row>
    <row r="33" spans="1:13" ht="26" customHeight="1" thickBot="1">
      <c r="A33" s="33"/>
      <c r="B33" s="34"/>
      <c r="C33" s="34"/>
      <c r="D33" s="34"/>
      <c r="E33" s="34"/>
      <c r="F33" s="54"/>
      <c r="G33" s="35"/>
      <c r="H33" s="36"/>
      <c r="I33" s="36"/>
      <c r="J33" s="36"/>
      <c r="K33" s="36"/>
      <c r="L33" s="36"/>
      <c r="M33" s="75"/>
    </row>
    <row r="34" spans="1:13" ht="26" customHeight="1" thickTop="1">
      <c r="B34" s="7"/>
      <c r="C34" s="7"/>
      <c r="D34" s="7"/>
      <c r="E34" s="7"/>
      <c r="F34" s="7"/>
      <c r="G34" s="37"/>
      <c r="H34" s="38"/>
      <c r="I34" s="38"/>
      <c r="J34" s="38"/>
      <c r="K34" s="38"/>
      <c r="L34" s="38"/>
      <c r="M34" s="38"/>
    </row>
    <row r="35" spans="1:13" ht="26" customHeight="1">
      <c r="B35" s="7"/>
      <c r="C35" s="7"/>
      <c r="D35" s="7"/>
      <c r="E35" s="7"/>
      <c r="F35" s="7"/>
      <c r="G35" s="37"/>
      <c r="H35" s="38"/>
      <c r="I35" s="38"/>
      <c r="J35" s="38"/>
      <c r="K35" s="38"/>
      <c r="L35" s="38"/>
      <c r="M35" s="38"/>
    </row>
    <row r="36" spans="1:13" ht="26" customHeight="1">
      <c r="B36" s="7"/>
      <c r="C36" s="7"/>
      <c r="D36" s="7"/>
      <c r="E36" s="7"/>
      <c r="F36" s="7"/>
      <c r="G36" s="37"/>
      <c r="H36" s="38"/>
      <c r="I36" s="38"/>
      <c r="J36" s="38"/>
      <c r="K36" s="38"/>
      <c r="L36" s="38"/>
      <c r="M36" s="38"/>
    </row>
    <row r="37" spans="1:13" ht="26" customHeight="1">
      <c r="B37" s="7"/>
      <c r="C37" s="7"/>
      <c r="D37" s="7"/>
      <c r="E37" s="7"/>
      <c r="F37" s="7"/>
      <c r="G37" s="37"/>
      <c r="H37" s="38"/>
      <c r="I37" s="38"/>
      <c r="J37" s="38"/>
      <c r="K37" s="38"/>
      <c r="L37" s="38"/>
      <c r="M37" s="38"/>
    </row>
    <row r="38" spans="1:13" ht="26" customHeight="1">
      <c r="B38" s="7"/>
      <c r="C38" s="7"/>
      <c r="D38" s="7"/>
      <c r="E38" s="7"/>
      <c r="F38" s="7"/>
      <c r="G38" s="37"/>
      <c r="H38" s="38"/>
      <c r="I38" s="38"/>
      <c r="J38" s="38"/>
      <c r="K38" s="38"/>
      <c r="L38" s="38"/>
      <c r="M38" s="38"/>
    </row>
    <row r="39" spans="1:13" ht="26" customHeight="1">
      <c r="B39" s="7"/>
      <c r="C39" s="7"/>
      <c r="D39" s="7"/>
      <c r="E39" s="7"/>
      <c r="F39" s="7"/>
      <c r="G39" s="37"/>
      <c r="H39" s="38"/>
      <c r="I39" s="38"/>
      <c r="J39" s="38"/>
      <c r="K39" s="38"/>
      <c r="L39" s="38"/>
      <c r="M39" s="38"/>
    </row>
    <row r="40" spans="1:13" ht="26" customHeight="1">
      <c r="B40" s="7"/>
      <c r="C40" s="7"/>
      <c r="D40" s="7"/>
      <c r="E40" s="7"/>
      <c r="F40" s="7"/>
      <c r="G40" s="37"/>
      <c r="H40" s="38"/>
      <c r="I40" s="38"/>
      <c r="J40" s="38"/>
      <c r="K40" s="38"/>
      <c r="L40" s="38"/>
      <c r="M40" s="38"/>
    </row>
    <row r="41" spans="1:13" ht="26" customHeight="1">
      <c r="B41" s="7"/>
      <c r="C41" s="7"/>
      <c r="D41" s="7"/>
      <c r="E41" s="7"/>
      <c r="F41" s="7"/>
      <c r="G41" s="37"/>
      <c r="H41" s="38"/>
      <c r="I41" s="38"/>
      <c r="J41" s="38"/>
      <c r="K41" s="38"/>
      <c r="L41" s="38"/>
      <c r="M41" s="38"/>
    </row>
    <row r="42" spans="1:13" ht="26" customHeight="1">
      <c r="B42" s="7"/>
      <c r="C42" s="7"/>
      <c r="D42" s="7"/>
      <c r="E42" s="7"/>
      <c r="F42" s="7"/>
      <c r="G42" s="37"/>
      <c r="H42" s="38"/>
      <c r="I42" s="38"/>
      <c r="J42" s="38"/>
      <c r="K42" s="38"/>
      <c r="L42" s="38"/>
      <c r="M42" s="38"/>
    </row>
    <row r="43" spans="1:13" ht="26" customHeight="1">
      <c r="B43" s="7"/>
      <c r="C43" s="7"/>
      <c r="D43" s="7"/>
      <c r="E43" s="7"/>
      <c r="F43" s="7"/>
      <c r="G43" s="37"/>
      <c r="H43" s="38"/>
      <c r="I43" s="38"/>
      <c r="J43" s="38"/>
      <c r="K43" s="38"/>
      <c r="L43" s="38"/>
      <c r="M43" s="38"/>
    </row>
    <row r="44" spans="1:13" ht="26" customHeight="1">
      <c r="B44" s="7"/>
      <c r="C44" s="7"/>
      <c r="D44" s="7"/>
      <c r="E44" s="7"/>
      <c r="F44" s="7"/>
      <c r="G44" s="37"/>
      <c r="H44" s="38"/>
      <c r="I44" s="38"/>
      <c r="J44" s="38"/>
      <c r="K44" s="38"/>
      <c r="L44" s="38"/>
      <c r="M44" s="38"/>
    </row>
    <row r="45" spans="1:13" ht="26" customHeight="1">
      <c r="A45" s="3"/>
      <c r="B45" s="7"/>
      <c r="C45" s="7"/>
      <c r="D45" s="7"/>
      <c r="E45" s="7"/>
      <c r="F45" s="7"/>
      <c r="G45" s="37"/>
      <c r="H45" s="38"/>
      <c r="I45" s="38"/>
      <c r="J45" s="38"/>
      <c r="K45" s="38"/>
      <c r="L45" s="38"/>
      <c r="M45" s="38"/>
    </row>
    <row r="46" spans="1:13" ht="26" customHeight="1">
      <c r="A46" s="3"/>
      <c r="B46" s="7"/>
      <c r="C46" s="7"/>
      <c r="D46" s="7"/>
      <c r="E46" s="7"/>
      <c r="F46" s="7"/>
      <c r="G46" s="37"/>
      <c r="H46" s="38"/>
      <c r="I46" s="38"/>
      <c r="J46" s="38"/>
      <c r="K46" s="38"/>
      <c r="L46" s="38"/>
      <c r="M46" s="38"/>
    </row>
    <row r="47" spans="1:13" ht="26" customHeight="1">
      <c r="A47" s="3"/>
      <c r="B47" s="7"/>
      <c r="C47" s="7"/>
      <c r="D47" s="7"/>
      <c r="E47" s="7"/>
      <c r="F47" s="7"/>
      <c r="G47" s="37"/>
      <c r="H47" s="38"/>
      <c r="I47" s="38"/>
      <c r="J47" s="38"/>
      <c r="K47" s="38"/>
      <c r="L47" s="38"/>
      <c r="M47" s="38"/>
    </row>
    <row r="48" spans="1:13" ht="26" customHeight="1">
      <c r="A48" s="3"/>
      <c r="B48" s="7"/>
      <c r="C48" s="7"/>
      <c r="D48" s="7"/>
      <c r="E48" s="7"/>
      <c r="F48" s="7"/>
      <c r="G48" s="37"/>
      <c r="H48" s="38"/>
      <c r="I48" s="38"/>
      <c r="J48" s="38"/>
      <c r="K48" s="38"/>
      <c r="L48" s="38"/>
      <c r="M48" s="38"/>
    </row>
    <row r="49" spans="1:13" ht="26" customHeight="1">
      <c r="A49" s="3"/>
      <c r="B49" s="7"/>
      <c r="C49" s="7"/>
      <c r="D49" s="7"/>
      <c r="E49" s="7"/>
      <c r="F49" s="7"/>
      <c r="G49" s="37"/>
      <c r="H49" s="38"/>
      <c r="I49" s="38"/>
      <c r="J49" s="38"/>
      <c r="K49" s="38"/>
      <c r="L49" s="38"/>
      <c r="M49" s="38"/>
    </row>
    <row r="50" spans="1:13" ht="26" customHeight="1">
      <c r="A50" s="3"/>
      <c r="B50" s="7"/>
      <c r="C50" s="7"/>
      <c r="D50" s="7"/>
      <c r="E50" s="7"/>
      <c r="F50" s="7"/>
      <c r="G50" s="37"/>
      <c r="H50" s="38"/>
      <c r="I50" s="38"/>
      <c r="J50" s="38"/>
      <c r="K50" s="38"/>
      <c r="L50" s="38"/>
      <c r="M50" s="38"/>
    </row>
    <row r="51" spans="1:13" ht="26" customHeight="1">
      <c r="A51" s="3"/>
      <c r="B51" s="7"/>
      <c r="C51" s="7"/>
      <c r="D51" s="7"/>
      <c r="E51" s="7"/>
      <c r="F51" s="7"/>
      <c r="G51" s="37"/>
      <c r="H51" s="38"/>
      <c r="I51" s="38"/>
      <c r="J51" s="38"/>
      <c r="K51" s="38"/>
      <c r="L51" s="38"/>
      <c r="M51" s="38"/>
    </row>
    <row r="52" spans="1:13" ht="26" customHeight="1">
      <c r="A52" s="3"/>
      <c r="B52" s="7"/>
      <c r="C52" s="7"/>
      <c r="D52" s="7"/>
      <c r="E52" s="7"/>
      <c r="F52" s="7"/>
      <c r="G52" s="37"/>
      <c r="H52" s="38"/>
      <c r="I52" s="38"/>
      <c r="J52" s="38"/>
      <c r="K52" s="38"/>
      <c r="L52" s="38"/>
      <c r="M52" s="38"/>
    </row>
    <row r="53" spans="1:13" ht="26" customHeight="1">
      <c r="A53" s="3"/>
      <c r="B53" s="7"/>
      <c r="C53" s="7"/>
      <c r="D53" s="7"/>
      <c r="E53" s="7"/>
      <c r="F53" s="7"/>
      <c r="G53" s="37"/>
      <c r="H53" s="38"/>
      <c r="I53" s="38"/>
      <c r="J53" s="38"/>
      <c r="K53" s="38"/>
      <c r="L53" s="38"/>
      <c r="M53" s="38"/>
    </row>
    <row r="54" spans="1:13" ht="26" customHeight="1">
      <c r="A54" s="3"/>
      <c r="B54" s="7"/>
      <c r="C54" s="7"/>
      <c r="D54" s="7"/>
      <c r="E54" s="7"/>
      <c r="F54" s="7"/>
      <c r="G54" s="37"/>
      <c r="H54" s="38"/>
      <c r="I54" s="38"/>
      <c r="J54" s="38"/>
      <c r="K54" s="38"/>
      <c r="L54" s="38"/>
      <c r="M54" s="38"/>
    </row>
    <row r="55" spans="1:13" ht="26" customHeight="1">
      <c r="A55" s="3"/>
      <c r="B55" s="7"/>
      <c r="C55" s="7"/>
      <c r="D55" s="7"/>
      <c r="E55" s="7"/>
      <c r="F55" s="7"/>
      <c r="G55" s="37"/>
      <c r="H55" s="38"/>
      <c r="I55" s="38"/>
      <c r="J55" s="38"/>
      <c r="K55" s="38"/>
      <c r="L55" s="38"/>
      <c r="M55" s="38"/>
    </row>
    <row r="56" spans="1:13" ht="26" customHeight="1">
      <c r="A56" s="3"/>
      <c r="B56" s="7"/>
      <c r="C56" s="7"/>
      <c r="D56" s="7"/>
      <c r="E56" s="7"/>
      <c r="F56" s="7"/>
      <c r="G56" s="37"/>
      <c r="H56" s="38"/>
      <c r="I56" s="38"/>
      <c r="J56" s="38"/>
      <c r="K56" s="38"/>
      <c r="L56" s="38"/>
      <c r="M56" s="38"/>
    </row>
    <row r="57" spans="1:13" ht="26" customHeight="1">
      <c r="A57" s="3"/>
      <c r="B57" s="7"/>
      <c r="C57" s="7"/>
      <c r="D57" s="7"/>
      <c r="E57" s="7"/>
      <c r="F57" s="7"/>
      <c r="G57" s="37"/>
      <c r="H57" s="38"/>
      <c r="I57" s="38"/>
      <c r="J57" s="38"/>
      <c r="K57" s="38"/>
      <c r="L57" s="38"/>
      <c r="M57" s="38"/>
    </row>
    <row r="58" spans="1:13" ht="26" customHeight="1">
      <c r="A58" s="3"/>
      <c r="B58" s="7"/>
      <c r="C58" s="7"/>
      <c r="D58" s="7"/>
      <c r="E58" s="7"/>
      <c r="F58" s="7"/>
      <c r="G58" s="37"/>
      <c r="H58" s="38"/>
      <c r="I58" s="38"/>
      <c r="J58" s="38"/>
      <c r="K58" s="38"/>
      <c r="L58" s="38"/>
      <c r="M58" s="38"/>
    </row>
    <row r="59" spans="1:13" ht="26" customHeight="1">
      <c r="A59" s="3"/>
      <c r="B59" s="7"/>
      <c r="C59" s="7"/>
      <c r="D59" s="7"/>
      <c r="E59" s="7"/>
      <c r="F59" s="7"/>
      <c r="G59" s="37"/>
      <c r="H59" s="38"/>
      <c r="I59" s="38"/>
      <c r="J59" s="38"/>
      <c r="K59" s="38"/>
      <c r="L59" s="38"/>
      <c r="M59" s="38"/>
    </row>
    <row r="60" spans="1:13" ht="26" customHeight="1">
      <c r="A60" s="3"/>
      <c r="B60" s="7"/>
      <c r="C60" s="7"/>
      <c r="D60" s="7"/>
      <c r="E60" s="7"/>
      <c r="F60" s="7"/>
      <c r="G60" s="37"/>
      <c r="H60" s="38"/>
      <c r="I60" s="38"/>
      <c r="J60" s="38"/>
      <c r="K60" s="38"/>
      <c r="L60" s="38"/>
      <c r="M60" s="38"/>
    </row>
    <row r="61" spans="1:13" ht="26" customHeight="1">
      <c r="A61" s="3"/>
      <c r="B61" s="7"/>
      <c r="C61" s="7"/>
      <c r="D61" s="7"/>
      <c r="E61" s="7"/>
      <c r="F61" s="7"/>
      <c r="G61" s="37"/>
      <c r="H61" s="38"/>
      <c r="I61" s="38"/>
      <c r="J61" s="38"/>
      <c r="K61" s="38"/>
      <c r="L61" s="38"/>
      <c r="M61" s="38"/>
    </row>
    <row r="62" spans="1:13" ht="26" customHeight="1">
      <c r="A62" s="3"/>
      <c r="B62" s="7"/>
      <c r="C62" s="7"/>
      <c r="D62" s="7"/>
      <c r="E62" s="7"/>
      <c r="F62" s="7"/>
      <c r="G62" s="37"/>
      <c r="H62" s="38"/>
      <c r="I62" s="38"/>
      <c r="J62" s="38"/>
      <c r="K62" s="38"/>
      <c r="L62" s="38"/>
      <c r="M62" s="38"/>
    </row>
    <row r="63" spans="1:13" ht="26" customHeight="1">
      <c r="A63" s="3"/>
      <c r="B63" s="7"/>
      <c r="C63" s="7"/>
      <c r="D63" s="7"/>
      <c r="E63" s="7"/>
      <c r="F63" s="7"/>
      <c r="G63" s="37"/>
      <c r="H63" s="38"/>
      <c r="I63" s="38"/>
      <c r="J63" s="38"/>
      <c r="K63" s="38"/>
      <c r="L63" s="38"/>
      <c r="M63" s="38"/>
    </row>
    <row r="64" spans="1:13" ht="26" customHeight="1">
      <c r="A64" s="3"/>
      <c r="B64" s="7"/>
      <c r="C64" s="7"/>
      <c r="D64" s="7"/>
      <c r="E64" s="7"/>
      <c r="F64" s="7"/>
      <c r="G64" s="37"/>
      <c r="H64" s="38"/>
      <c r="I64" s="38"/>
      <c r="J64" s="38"/>
      <c r="K64" s="38"/>
      <c r="L64" s="38"/>
      <c r="M64" s="38"/>
    </row>
    <row r="65" spans="1:13" ht="26" customHeight="1">
      <c r="A65" s="3"/>
      <c r="B65" s="7"/>
      <c r="C65" s="7"/>
      <c r="D65" s="7"/>
      <c r="E65" s="7"/>
      <c r="F65" s="7"/>
      <c r="G65" s="37"/>
      <c r="H65" s="38"/>
      <c r="I65" s="38"/>
      <c r="J65" s="38"/>
      <c r="K65" s="38"/>
      <c r="L65" s="38"/>
      <c r="M65" s="38"/>
    </row>
    <row r="66" spans="1:13" ht="26" customHeight="1">
      <c r="A66" s="3"/>
      <c r="B66" s="7"/>
      <c r="C66" s="7"/>
      <c r="D66" s="7"/>
      <c r="E66" s="7"/>
      <c r="F66" s="7"/>
      <c r="G66" s="37"/>
      <c r="H66" s="38"/>
      <c r="I66" s="38"/>
      <c r="J66" s="38"/>
      <c r="K66" s="38"/>
      <c r="L66" s="38"/>
      <c r="M66" s="38"/>
    </row>
    <row r="67" spans="1:13" ht="26" customHeight="1">
      <c r="A67" s="3"/>
      <c r="B67" s="7"/>
      <c r="C67" s="7"/>
      <c r="D67" s="7"/>
      <c r="E67" s="7"/>
      <c r="F67" s="7"/>
      <c r="G67" s="37"/>
      <c r="H67" s="38"/>
      <c r="I67" s="38"/>
      <c r="J67" s="38"/>
      <c r="K67" s="38"/>
      <c r="L67" s="38"/>
      <c r="M67" s="38"/>
    </row>
    <row r="68" spans="1:13" ht="26" customHeight="1">
      <c r="A68" s="3"/>
      <c r="B68" s="7"/>
      <c r="C68" s="7"/>
      <c r="D68" s="7"/>
      <c r="E68" s="7"/>
      <c r="F68" s="7"/>
      <c r="G68" s="37"/>
      <c r="H68" s="38"/>
      <c r="I68" s="38"/>
      <c r="J68" s="38"/>
      <c r="K68" s="38"/>
      <c r="L68" s="38"/>
      <c r="M68" s="38"/>
    </row>
    <row r="69" spans="1:13" ht="26" customHeight="1">
      <c r="A69" s="3"/>
      <c r="B69" s="7"/>
      <c r="C69" s="7"/>
      <c r="D69" s="7"/>
      <c r="E69" s="7"/>
      <c r="F69" s="7"/>
      <c r="G69" s="37"/>
      <c r="H69" s="38"/>
      <c r="I69" s="38"/>
      <c r="J69" s="38"/>
      <c r="K69" s="38"/>
      <c r="L69" s="38"/>
      <c r="M69" s="38"/>
    </row>
    <row r="81" spans="1:6" ht="26" customHeight="1">
      <c r="A81" s="3"/>
      <c r="B81" s="3"/>
      <c r="C81" s="3"/>
      <c r="D81" s="3"/>
      <c r="E81" s="3"/>
      <c r="F81" s="3"/>
    </row>
    <row r="82" spans="1:6" ht="26" customHeight="1">
      <c r="A82" s="3"/>
      <c r="B82" s="3"/>
      <c r="C82" s="3"/>
      <c r="D82" s="3"/>
      <c r="E82" s="3"/>
      <c r="F82" s="3"/>
    </row>
    <row r="83" spans="1:6" ht="26" customHeight="1">
      <c r="A83" s="3"/>
      <c r="B83" s="3"/>
      <c r="C83" s="3"/>
      <c r="D83" s="3"/>
      <c r="E83" s="3"/>
      <c r="F83" s="3"/>
    </row>
  </sheetData>
  <mergeCells count="27">
    <mergeCell ref="C18:F18"/>
    <mergeCell ref="A20:L20"/>
    <mergeCell ref="C14:F14"/>
    <mergeCell ref="C15:F15"/>
    <mergeCell ref="C16:F16"/>
    <mergeCell ref="C19:F19"/>
    <mergeCell ref="A17:M17"/>
    <mergeCell ref="M18:M19"/>
    <mergeCell ref="A1:M1"/>
    <mergeCell ref="A6:H6"/>
    <mergeCell ref="C7:F7"/>
    <mergeCell ref="A8:M8"/>
    <mergeCell ref="C9:F9"/>
    <mergeCell ref="M9:M11"/>
    <mergeCell ref="C10:F10"/>
    <mergeCell ref="C11:F11"/>
    <mergeCell ref="A12:M12"/>
    <mergeCell ref="A13:A14"/>
    <mergeCell ref="B13:B15"/>
    <mergeCell ref="C13:F13"/>
    <mergeCell ref="G13:G14"/>
    <mergeCell ref="H13:H14"/>
    <mergeCell ref="I13:I14"/>
    <mergeCell ref="J13:J14"/>
    <mergeCell ref="K13:K14"/>
    <mergeCell ref="L13:L14"/>
    <mergeCell ref="M13:M16"/>
  </mergeCells>
  <phoneticPr fontId="1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39997558519241921"/>
  </sheetPr>
  <dimension ref="A1:M57"/>
  <sheetViews>
    <sheetView zoomScale="90" zoomScaleNormal="90" workbookViewId="0">
      <selection activeCell="O18" sqref="O18"/>
    </sheetView>
  </sheetViews>
  <sheetFormatPr baseColWidth="10" defaultColWidth="9" defaultRowHeight="26" customHeight="1"/>
  <cols>
    <col min="1" max="1" width="8.33203125" style="1" customWidth="1"/>
    <col min="2" max="2" width="16.1640625" style="2" customWidth="1"/>
    <col min="3" max="5" width="20" style="2" customWidth="1"/>
    <col min="6" max="6" width="18.1640625" style="2" customWidth="1"/>
    <col min="7" max="7" width="7.33203125" style="79" customWidth="1"/>
    <col min="8" max="8" width="8.6640625" style="79" customWidth="1"/>
    <col min="9" max="12" width="7.33203125" style="79" customWidth="1"/>
    <col min="13" max="13" width="10.6640625" style="3" customWidth="1"/>
    <col min="14" max="16384" width="9" style="3"/>
  </cols>
  <sheetData>
    <row r="1" spans="1:13" ht="26" customHeight="1">
      <c r="A1" s="156" t="s">
        <v>22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3" ht="26" customHeight="1">
      <c r="A2" s="4" t="s">
        <v>0</v>
      </c>
      <c r="B2" s="4" t="s">
        <v>35</v>
      </c>
      <c r="C2" s="4"/>
      <c r="D2" s="4"/>
      <c r="E2" s="4"/>
      <c r="F2" s="4" t="s">
        <v>36</v>
      </c>
      <c r="G2" s="5"/>
      <c r="H2" s="6"/>
      <c r="I2" s="18"/>
      <c r="J2" s="19"/>
      <c r="K2" s="19"/>
      <c r="L2" s="148"/>
      <c r="M2" s="148"/>
    </row>
    <row r="3" spans="1:13" ht="26" customHeight="1">
      <c r="A3" s="7" t="s">
        <v>37</v>
      </c>
      <c r="B3" s="7" t="s">
        <v>28</v>
      </c>
      <c r="C3" s="7"/>
      <c r="D3" s="7"/>
      <c r="E3" s="7"/>
      <c r="F3" s="7" t="s">
        <v>69</v>
      </c>
      <c r="G3" s="2"/>
      <c r="H3" s="8"/>
      <c r="I3" s="8"/>
      <c r="J3" s="20"/>
      <c r="K3" s="20"/>
      <c r="L3" s="3"/>
    </row>
    <row r="4" spans="1:13" ht="26" customHeight="1">
      <c r="A4" s="9" t="s">
        <v>1</v>
      </c>
      <c r="B4" s="9" t="s">
        <v>68</v>
      </c>
      <c r="C4" s="5"/>
      <c r="D4" s="5"/>
      <c r="E4" s="5"/>
      <c r="F4" s="4"/>
      <c r="G4" s="18"/>
      <c r="H4" s="6"/>
      <c r="I4" s="18"/>
      <c r="J4" s="21"/>
      <c r="K4" s="18"/>
      <c r="L4" s="148"/>
      <c r="M4" s="148"/>
    </row>
    <row r="5" spans="1:13" ht="26" customHeight="1">
      <c r="A5" s="10"/>
      <c r="B5" s="10"/>
      <c r="C5" s="11"/>
      <c r="D5" s="11"/>
      <c r="E5" s="11"/>
      <c r="F5" s="12"/>
      <c r="G5" s="107"/>
      <c r="H5" s="108"/>
      <c r="I5" s="108"/>
      <c r="J5" s="107"/>
      <c r="K5" s="107"/>
      <c r="L5" s="109"/>
      <c r="M5" s="13"/>
    </row>
    <row r="6" spans="1:13" ht="26" customHeight="1" thickBot="1">
      <c r="A6" s="157"/>
      <c r="B6" s="157"/>
      <c r="C6" s="157"/>
      <c r="D6" s="157"/>
      <c r="E6" s="157"/>
      <c r="F6" s="157"/>
      <c r="G6" s="157"/>
      <c r="H6" s="157"/>
      <c r="I6" s="37"/>
      <c r="J6" s="37"/>
      <c r="K6" s="55"/>
      <c r="L6" s="56"/>
    </row>
    <row r="7" spans="1:13" ht="26" customHeight="1" thickBot="1">
      <c r="A7" s="60" t="s">
        <v>2</v>
      </c>
      <c r="B7" s="61" t="s">
        <v>3</v>
      </c>
      <c r="C7" s="158" t="s">
        <v>4</v>
      </c>
      <c r="D7" s="159"/>
      <c r="E7" s="159"/>
      <c r="F7" s="214"/>
      <c r="G7" s="62" t="s">
        <v>5</v>
      </c>
      <c r="H7" s="62" t="s">
        <v>6</v>
      </c>
      <c r="I7" s="62" t="s">
        <v>7</v>
      </c>
      <c r="J7" s="62" t="s">
        <v>8</v>
      </c>
      <c r="K7" s="62" t="s">
        <v>9</v>
      </c>
      <c r="L7" s="62" t="s">
        <v>10</v>
      </c>
      <c r="M7" s="65" t="s">
        <v>11</v>
      </c>
    </row>
    <row r="8" spans="1:13" ht="26" customHeight="1">
      <c r="A8" s="226" t="s">
        <v>47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8"/>
    </row>
    <row r="9" spans="1:13" ht="26" customHeight="1">
      <c r="A9" s="88">
        <v>1</v>
      </c>
      <c r="B9" s="100" t="s">
        <v>104</v>
      </c>
      <c r="C9" s="206" t="s">
        <v>74</v>
      </c>
      <c r="D9" s="207"/>
      <c r="E9" s="207"/>
      <c r="F9" s="208"/>
      <c r="G9" s="91">
        <v>70</v>
      </c>
      <c r="H9" s="104" t="s">
        <v>75</v>
      </c>
      <c r="I9" s="91">
        <v>1</v>
      </c>
      <c r="J9" s="91">
        <v>1</v>
      </c>
      <c r="K9" s="91">
        <v>3</v>
      </c>
      <c r="L9" s="82">
        <f t="shared" ref="L9:L20" si="0">G9*I9*J9*K9</f>
        <v>210</v>
      </c>
      <c r="M9" s="229">
        <f>SUM(L9:L20)</f>
        <v>7826</v>
      </c>
    </row>
    <row r="10" spans="1:13" ht="26" customHeight="1">
      <c r="A10" s="88">
        <v>2</v>
      </c>
      <c r="B10" s="102" t="s">
        <v>77</v>
      </c>
      <c r="C10" s="206" t="s">
        <v>97</v>
      </c>
      <c r="D10" s="207"/>
      <c r="E10" s="207"/>
      <c r="F10" s="208"/>
      <c r="G10" s="82">
        <v>10</v>
      </c>
      <c r="H10" s="106" t="s">
        <v>76</v>
      </c>
      <c r="I10" s="82">
        <v>1</v>
      </c>
      <c r="J10" s="82">
        <v>1</v>
      </c>
      <c r="K10" s="82">
        <v>6</v>
      </c>
      <c r="L10" s="82">
        <f t="shared" si="0"/>
        <v>60</v>
      </c>
      <c r="M10" s="229"/>
    </row>
    <row r="11" spans="1:13" ht="26" customHeight="1">
      <c r="A11" s="105">
        <v>3</v>
      </c>
      <c r="B11" s="102" t="s">
        <v>78</v>
      </c>
      <c r="C11" s="206" t="s">
        <v>80</v>
      </c>
      <c r="D11" s="207"/>
      <c r="E11" s="207"/>
      <c r="F11" s="208"/>
      <c r="G11" s="91">
        <v>25</v>
      </c>
      <c r="H11" s="104" t="s">
        <v>79</v>
      </c>
      <c r="I11" s="91">
        <v>1</v>
      </c>
      <c r="J11" s="91">
        <v>1</v>
      </c>
      <c r="K11" s="91">
        <v>39</v>
      </c>
      <c r="L11" s="82">
        <f t="shared" si="0"/>
        <v>975</v>
      </c>
      <c r="M11" s="229"/>
    </row>
    <row r="12" spans="1:13" ht="26" customHeight="1">
      <c r="A12" s="105">
        <v>4</v>
      </c>
      <c r="B12" s="102" t="s">
        <v>81</v>
      </c>
      <c r="C12" s="206" t="s">
        <v>99</v>
      </c>
      <c r="D12" s="207"/>
      <c r="E12" s="207"/>
      <c r="F12" s="208"/>
      <c r="G12" s="82">
        <v>2</v>
      </c>
      <c r="H12" s="106" t="s">
        <v>76</v>
      </c>
      <c r="I12" s="82">
        <v>1</v>
      </c>
      <c r="J12" s="82">
        <v>2</v>
      </c>
      <c r="K12" s="82">
        <v>500</v>
      </c>
      <c r="L12" s="82">
        <f t="shared" si="0"/>
        <v>2000</v>
      </c>
      <c r="M12" s="229"/>
    </row>
    <row r="13" spans="1:13" ht="26" customHeight="1">
      <c r="A13" s="105">
        <v>5</v>
      </c>
      <c r="B13" s="102" t="s">
        <v>93</v>
      </c>
      <c r="C13" s="206" t="s">
        <v>98</v>
      </c>
      <c r="D13" s="207"/>
      <c r="E13" s="207"/>
      <c r="F13" s="208"/>
      <c r="G13" s="82">
        <v>4</v>
      </c>
      <c r="H13" s="106" t="s">
        <v>76</v>
      </c>
      <c r="I13" s="82">
        <v>1</v>
      </c>
      <c r="J13" s="82">
        <v>2</v>
      </c>
      <c r="K13" s="82">
        <v>150</v>
      </c>
      <c r="L13" s="82">
        <f t="shared" si="0"/>
        <v>1200</v>
      </c>
      <c r="M13" s="229"/>
    </row>
    <row r="14" spans="1:13" ht="26" customHeight="1">
      <c r="A14" s="105">
        <v>6</v>
      </c>
      <c r="B14" s="101" t="s">
        <v>63</v>
      </c>
      <c r="C14" s="257" t="s">
        <v>100</v>
      </c>
      <c r="D14" s="257"/>
      <c r="E14" s="257"/>
      <c r="F14" s="257"/>
      <c r="G14" s="83">
        <v>17</v>
      </c>
      <c r="H14" s="110" t="s">
        <v>64</v>
      </c>
      <c r="I14" s="82">
        <v>1</v>
      </c>
      <c r="J14" s="83">
        <v>1</v>
      </c>
      <c r="K14" s="83">
        <v>2</v>
      </c>
      <c r="L14" s="103">
        <f t="shared" ref="L14" si="1">G14*J14*K14</f>
        <v>34</v>
      </c>
      <c r="M14" s="229"/>
    </row>
    <row r="15" spans="1:13" ht="26" customHeight="1">
      <c r="A15" s="105">
        <v>7</v>
      </c>
      <c r="B15" s="102" t="s">
        <v>82</v>
      </c>
      <c r="C15" s="206" t="s">
        <v>84</v>
      </c>
      <c r="D15" s="207"/>
      <c r="E15" s="207"/>
      <c r="F15" s="208"/>
      <c r="G15" s="82">
        <v>20</v>
      </c>
      <c r="H15" s="106" t="s">
        <v>83</v>
      </c>
      <c r="I15" s="82">
        <v>1</v>
      </c>
      <c r="J15" s="82">
        <v>2</v>
      </c>
      <c r="K15" s="82">
        <v>24</v>
      </c>
      <c r="L15" s="82">
        <f t="shared" si="0"/>
        <v>960</v>
      </c>
      <c r="M15" s="229"/>
    </row>
    <row r="16" spans="1:13" ht="26" customHeight="1">
      <c r="A16" s="105">
        <v>8</v>
      </c>
      <c r="B16" s="102" t="s">
        <v>85</v>
      </c>
      <c r="C16" s="206" t="s">
        <v>86</v>
      </c>
      <c r="D16" s="207"/>
      <c r="E16" s="207"/>
      <c r="F16" s="208"/>
      <c r="G16" s="82">
        <v>520</v>
      </c>
      <c r="H16" s="106" t="s">
        <v>87</v>
      </c>
      <c r="I16" s="82">
        <v>1</v>
      </c>
      <c r="J16" s="82">
        <v>1</v>
      </c>
      <c r="K16" s="82">
        <v>1</v>
      </c>
      <c r="L16" s="82">
        <f t="shared" si="0"/>
        <v>520</v>
      </c>
      <c r="M16" s="229"/>
    </row>
    <row r="17" spans="1:13" ht="26" customHeight="1">
      <c r="A17" s="105">
        <v>9</v>
      </c>
      <c r="B17" s="100" t="s">
        <v>91</v>
      </c>
      <c r="C17" s="206" t="s">
        <v>92</v>
      </c>
      <c r="D17" s="207"/>
      <c r="E17" s="207"/>
      <c r="F17" s="208"/>
      <c r="G17" s="91">
        <v>430</v>
      </c>
      <c r="H17" s="104" t="s">
        <v>24</v>
      </c>
      <c r="I17" s="91">
        <v>1</v>
      </c>
      <c r="J17" s="91">
        <v>1</v>
      </c>
      <c r="K17" s="91">
        <v>1</v>
      </c>
      <c r="L17" s="82">
        <f t="shared" si="0"/>
        <v>430</v>
      </c>
      <c r="M17" s="229"/>
    </row>
    <row r="18" spans="1:13" ht="26" customHeight="1">
      <c r="A18" s="105">
        <v>10</v>
      </c>
      <c r="B18" s="97" t="s">
        <v>66</v>
      </c>
      <c r="C18" s="257" t="s">
        <v>67</v>
      </c>
      <c r="D18" s="257"/>
      <c r="E18" s="257"/>
      <c r="F18" s="257"/>
      <c r="G18" s="82">
        <v>359</v>
      </c>
      <c r="H18" s="106" t="s">
        <v>55</v>
      </c>
      <c r="I18" s="82">
        <v>1</v>
      </c>
      <c r="J18" s="82">
        <v>1</v>
      </c>
      <c r="K18" s="82">
        <v>3</v>
      </c>
      <c r="L18" s="82">
        <f t="shared" si="0"/>
        <v>1077</v>
      </c>
      <c r="M18" s="229"/>
    </row>
    <row r="19" spans="1:13" ht="26" customHeight="1">
      <c r="A19" s="105">
        <v>11</v>
      </c>
      <c r="B19" s="102" t="s">
        <v>94</v>
      </c>
      <c r="C19" s="206" t="s">
        <v>95</v>
      </c>
      <c r="D19" s="207"/>
      <c r="E19" s="207"/>
      <c r="F19" s="208"/>
      <c r="G19" s="82">
        <v>60</v>
      </c>
      <c r="H19" s="106" t="s">
        <v>96</v>
      </c>
      <c r="I19" s="82">
        <v>1</v>
      </c>
      <c r="J19" s="82">
        <v>1</v>
      </c>
      <c r="K19" s="82">
        <v>4</v>
      </c>
      <c r="L19" s="82">
        <f t="shared" si="0"/>
        <v>240</v>
      </c>
      <c r="M19" s="229"/>
    </row>
    <row r="20" spans="1:13" ht="26" customHeight="1" thickBot="1">
      <c r="A20" s="76">
        <v>12</v>
      </c>
      <c r="B20" s="92" t="s">
        <v>102</v>
      </c>
      <c r="C20" s="258" t="s">
        <v>101</v>
      </c>
      <c r="D20" s="259"/>
      <c r="E20" s="259"/>
      <c r="F20" s="260"/>
      <c r="G20" s="93">
        <v>30</v>
      </c>
      <c r="H20" s="112" t="s">
        <v>103</v>
      </c>
      <c r="I20" s="87">
        <v>1</v>
      </c>
      <c r="J20" s="87">
        <v>2</v>
      </c>
      <c r="K20" s="87">
        <v>2</v>
      </c>
      <c r="L20" s="87">
        <f t="shared" si="0"/>
        <v>120</v>
      </c>
      <c r="M20" s="250"/>
    </row>
    <row r="21" spans="1:13" ht="26" customHeight="1" thickBot="1">
      <c r="A21" s="254" t="s">
        <v>13</v>
      </c>
      <c r="B21" s="255"/>
      <c r="C21" s="255"/>
      <c r="D21" s="255"/>
      <c r="E21" s="255"/>
      <c r="F21" s="255"/>
      <c r="G21" s="255"/>
      <c r="H21" s="255"/>
      <c r="I21" s="255"/>
      <c r="J21" s="255"/>
      <c r="K21" s="255"/>
      <c r="L21" s="256"/>
      <c r="M21" s="66">
        <f>M9</f>
        <v>7826</v>
      </c>
    </row>
    <row r="22" spans="1:13" ht="26" customHeight="1" thickTop="1">
      <c r="A22" s="26" t="s">
        <v>15</v>
      </c>
      <c r="B22" s="27" t="s">
        <v>54</v>
      </c>
      <c r="C22" s="43"/>
      <c r="D22" s="43"/>
      <c r="E22" s="43"/>
      <c r="F22" s="43"/>
      <c r="G22" s="44"/>
      <c r="H22" s="44"/>
      <c r="I22" s="44"/>
      <c r="J22" s="44"/>
      <c r="K22" s="44"/>
      <c r="L22" s="44"/>
      <c r="M22" s="68"/>
    </row>
    <row r="23" spans="1:13" ht="26" customHeight="1">
      <c r="A23" s="45"/>
      <c r="B23" s="27" t="s">
        <v>46</v>
      </c>
      <c r="C23" s="43"/>
      <c r="D23" s="43"/>
      <c r="E23" s="43"/>
      <c r="F23" s="43"/>
      <c r="G23" s="44"/>
      <c r="H23" s="44"/>
      <c r="I23" s="44"/>
      <c r="J23" s="44"/>
      <c r="K23" s="44"/>
      <c r="L23" s="44"/>
      <c r="M23" s="69"/>
    </row>
    <row r="24" spans="1:13" ht="26" customHeight="1">
      <c r="A24" s="45"/>
      <c r="B24" s="27" t="s">
        <v>27</v>
      </c>
      <c r="C24" s="43"/>
      <c r="D24" s="43"/>
      <c r="E24" s="43"/>
      <c r="F24" s="43"/>
      <c r="G24" s="44"/>
      <c r="H24" s="44"/>
      <c r="I24" s="44"/>
      <c r="J24" s="44"/>
      <c r="K24" s="44"/>
      <c r="L24" s="44"/>
      <c r="M24" s="70"/>
    </row>
    <row r="25" spans="1:13" ht="26" customHeight="1" thickBot="1">
      <c r="A25" s="46"/>
      <c r="B25" s="47" t="s">
        <v>39</v>
      </c>
      <c r="C25" s="48"/>
      <c r="D25" s="48"/>
      <c r="E25" s="48"/>
      <c r="F25" s="48"/>
      <c r="G25" s="49"/>
      <c r="H25" s="49"/>
      <c r="I25" s="49"/>
      <c r="J25" s="49"/>
      <c r="K25" s="49"/>
      <c r="L25" s="49"/>
      <c r="M25" s="71"/>
    </row>
    <row r="26" spans="1:13" ht="26" customHeight="1">
      <c r="B26" s="7"/>
      <c r="C26" s="7"/>
      <c r="D26" s="7"/>
      <c r="E26" s="7"/>
      <c r="F26" s="7"/>
      <c r="G26" s="37"/>
      <c r="H26" s="37"/>
      <c r="I26" s="37"/>
      <c r="J26" s="37"/>
      <c r="K26" s="37"/>
      <c r="L26" s="37"/>
      <c r="M26" s="38"/>
    </row>
    <row r="27" spans="1:13" ht="26" customHeight="1">
      <c r="B27" s="7"/>
      <c r="C27" s="7"/>
      <c r="D27" s="7"/>
      <c r="E27" s="7"/>
      <c r="F27" s="7"/>
      <c r="G27" s="37"/>
      <c r="H27" s="37"/>
      <c r="I27" s="37"/>
      <c r="J27" s="37"/>
      <c r="K27" s="37"/>
      <c r="L27" s="37"/>
      <c r="M27" s="38"/>
    </row>
    <row r="28" spans="1:13" ht="26" customHeight="1">
      <c r="B28" s="7"/>
      <c r="C28" s="7"/>
      <c r="D28" s="7"/>
      <c r="E28" s="7"/>
      <c r="F28" s="7"/>
      <c r="G28" s="37"/>
      <c r="H28" s="37"/>
      <c r="I28" s="37"/>
      <c r="J28" s="37"/>
      <c r="K28" s="37"/>
      <c r="L28" s="37"/>
      <c r="M28" s="38"/>
    </row>
    <row r="29" spans="1:13" ht="26" customHeight="1">
      <c r="B29" s="7"/>
      <c r="C29" s="7"/>
      <c r="D29" s="7"/>
      <c r="E29" s="7"/>
      <c r="F29" s="7"/>
      <c r="G29" s="37"/>
      <c r="H29" s="37"/>
      <c r="I29" s="37"/>
      <c r="J29" s="37"/>
      <c r="K29" s="37"/>
      <c r="L29" s="37"/>
      <c r="M29" s="38"/>
    </row>
    <row r="30" spans="1:13" ht="26" customHeight="1">
      <c r="B30" s="7"/>
      <c r="C30" s="7"/>
      <c r="D30" s="7"/>
      <c r="E30" s="7"/>
      <c r="F30" s="7"/>
      <c r="G30" s="37"/>
      <c r="H30" s="37"/>
      <c r="I30" s="37"/>
      <c r="J30" s="37"/>
      <c r="K30" s="37"/>
      <c r="L30" s="37"/>
      <c r="M30" s="38"/>
    </row>
    <row r="31" spans="1:13" ht="26" customHeight="1">
      <c r="B31" s="7"/>
      <c r="C31" s="7"/>
      <c r="D31" s="7"/>
      <c r="E31" s="7"/>
      <c r="F31" s="7"/>
      <c r="G31" s="37"/>
      <c r="H31" s="37"/>
      <c r="I31" s="37"/>
      <c r="J31" s="37"/>
      <c r="K31" s="37"/>
      <c r="L31" s="37"/>
      <c r="M31" s="38"/>
    </row>
    <row r="32" spans="1:13" ht="26" customHeight="1">
      <c r="B32" s="7"/>
      <c r="C32" s="7"/>
      <c r="D32" s="7"/>
      <c r="E32" s="7"/>
      <c r="F32" s="7"/>
      <c r="G32" s="37"/>
      <c r="H32" s="37"/>
      <c r="I32" s="37"/>
      <c r="J32" s="37"/>
      <c r="K32" s="37"/>
      <c r="L32" s="37"/>
      <c r="M32" s="38"/>
    </row>
    <row r="33" spans="1:13" ht="26" customHeight="1">
      <c r="A33" s="3"/>
      <c r="B33" s="7"/>
      <c r="C33" s="7"/>
      <c r="D33" s="7"/>
      <c r="E33" s="7"/>
      <c r="F33" s="7"/>
      <c r="G33" s="37"/>
      <c r="H33" s="37"/>
      <c r="I33" s="37"/>
      <c r="J33" s="37"/>
      <c r="K33" s="37"/>
      <c r="L33" s="37"/>
      <c r="M33" s="38"/>
    </row>
    <row r="34" spans="1:13" ht="26" customHeight="1">
      <c r="A34" s="3"/>
      <c r="B34" s="7"/>
      <c r="C34" s="7"/>
      <c r="D34" s="7"/>
      <c r="E34" s="7"/>
      <c r="F34" s="7"/>
      <c r="G34" s="37"/>
      <c r="H34" s="37"/>
      <c r="I34" s="37"/>
      <c r="J34" s="37"/>
      <c r="K34" s="37"/>
      <c r="L34" s="37"/>
      <c r="M34" s="38"/>
    </row>
    <row r="35" spans="1:13" ht="26" customHeight="1">
      <c r="A35" s="3"/>
      <c r="B35" s="7"/>
      <c r="C35" s="7"/>
      <c r="D35" s="7"/>
      <c r="E35" s="7"/>
      <c r="F35" s="7"/>
      <c r="G35" s="37"/>
      <c r="H35" s="37"/>
      <c r="I35" s="37"/>
      <c r="J35" s="37"/>
      <c r="K35" s="37"/>
      <c r="L35" s="37"/>
      <c r="M35" s="38"/>
    </row>
    <row r="36" spans="1:13" ht="26" customHeight="1">
      <c r="A36" s="3"/>
      <c r="B36" s="7"/>
      <c r="C36" s="7"/>
      <c r="D36" s="7"/>
      <c r="E36" s="7"/>
      <c r="F36" s="7"/>
      <c r="G36" s="37"/>
      <c r="H36" s="37"/>
      <c r="I36" s="37"/>
      <c r="J36" s="37"/>
      <c r="K36" s="37"/>
      <c r="L36" s="37"/>
      <c r="M36" s="38"/>
    </row>
    <row r="37" spans="1:13" ht="26" customHeight="1">
      <c r="A37" s="3"/>
      <c r="B37" s="7"/>
      <c r="C37" s="7"/>
      <c r="D37" s="7"/>
      <c r="E37" s="7"/>
      <c r="F37" s="7"/>
      <c r="G37" s="37"/>
      <c r="H37" s="37"/>
      <c r="I37" s="37"/>
      <c r="J37" s="37"/>
      <c r="K37" s="37"/>
      <c r="L37" s="37"/>
      <c r="M37" s="38"/>
    </row>
    <row r="38" spans="1:13" ht="26" customHeight="1">
      <c r="A38" s="3"/>
      <c r="B38" s="7"/>
      <c r="C38" s="7"/>
      <c r="D38" s="7"/>
      <c r="E38" s="7"/>
      <c r="F38" s="7"/>
      <c r="G38" s="37"/>
      <c r="H38" s="37"/>
      <c r="I38" s="37"/>
      <c r="J38" s="37"/>
      <c r="K38" s="37"/>
      <c r="L38" s="37"/>
      <c r="M38" s="38"/>
    </row>
    <row r="39" spans="1:13" ht="26" customHeight="1">
      <c r="A39" s="3"/>
      <c r="B39" s="7"/>
      <c r="C39" s="7"/>
      <c r="D39" s="7"/>
      <c r="E39" s="7"/>
      <c r="F39" s="7"/>
      <c r="G39" s="37"/>
      <c r="H39" s="37"/>
      <c r="I39" s="37"/>
      <c r="J39" s="37"/>
      <c r="K39" s="37"/>
      <c r="L39" s="37"/>
      <c r="M39" s="38"/>
    </row>
    <row r="40" spans="1:13" ht="26" customHeight="1">
      <c r="A40" s="3"/>
      <c r="B40" s="7"/>
      <c r="C40" s="7"/>
      <c r="D40" s="7"/>
      <c r="E40" s="7"/>
      <c r="F40" s="7"/>
      <c r="G40" s="37"/>
      <c r="H40" s="37"/>
      <c r="I40" s="37"/>
      <c r="J40" s="37"/>
      <c r="K40" s="37"/>
      <c r="L40" s="37"/>
      <c r="M40" s="38"/>
    </row>
    <row r="41" spans="1:13" ht="26" customHeight="1">
      <c r="A41" s="3"/>
      <c r="B41" s="7"/>
      <c r="C41" s="7"/>
      <c r="D41" s="7"/>
      <c r="E41" s="7"/>
      <c r="F41" s="7"/>
      <c r="G41" s="37"/>
      <c r="H41" s="37"/>
      <c r="I41" s="37"/>
      <c r="J41" s="37"/>
      <c r="K41" s="37"/>
      <c r="L41" s="37"/>
      <c r="M41" s="38"/>
    </row>
    <row r="42" spans="1:13" ht="26" customHeight="1">
      <c r="A42" s="3"/>
      <c r="B42" s="7"/>
      <c r="C42" s="7"/>
      <c r="D42" s="7"/>
      <c r="E42" s="7"/>
      <c r="F42" s="7"/>
      <c r="G42" s="37"/>
      <c r="H42" s="37"/>
      <c r="I42" s="37"/>
      <c r="J42" s="37"/>
      <c r="K42" s="37"/>
      <c r="L42" s="37"/>
      <c r="M42" s="38"/>
    </row>
    <row r="43" spans="1:13" ht="26" customHeight="1">
      <c r="A43" s="3"/>
      <c r="B43" s="7"/>
      <c r="C43" s="7"/>
      <c r="D43" s="7"/>
      <c r="E43" s="7"/>
      <c r="F43" s="7"/>
      <c r="G43" s="37"/>
      <c r="H43" s="37"/>
      <c r="I43" s="37"/>
      <c r="J43" s="37"/>
      <c r="K43" s="37"/>
      <c r="L43" s="37"/>
      <c r="M43" s="38"/>
    </row>
    <row r="44" spans="1:13" ht="26" customHeight="1">
      <c r="A44" s="3"/>
      <c r="B44" s="7"/>
      <c r="C44" s="7"/>
      <c r="D44" s="7"/>
      <c r="E44" s="7"/>
      <c r="F44" s="7"/>
      <c r="G44" s="37"/>
      <c r="H44" s="37"/>
      <c r="I44" s="37"/>
      <c r="J44" s="37"/>
      <c r="K44" s="37"/>
      <c r="L44" s="37"/>
      <c r="M44" s="38"/>
    </row>
    <row r="45" spans="1:13" ht="26" customHeight="1">
      <c r="A45" s="3"/>
      <c r="B45" s="7"/>
      <c r="C45" s="7"/>
      <c r="D45" s="7"/>
      <c r="E45" s="7"/>
      <c r="F45" s="7"/>
      <c r="G45" s="37"/>
      <c r="H45" s="37"/>
      <c r="I45" s="37"/>
      <c r="J45" s="37"/>
      <c r="K45" s="37"/>
      <c r="L45" s="37"/>
      <c r="M45" s="38"/>
    </row>
    <row r="46" spans="1:13" ht="26" customHeight="1">
      <c r="A46" s="3"/>
      <c r="B46" s="7"/>
      <c r="C46" s="7"/>
      <c r="D46" s="7"/>
      <c r="E46" s="7"/>
      <c r="F46" s="7"/>
      <c r="G46" s="37"/>
      <c r="H46" s="37"/>
      <c r="I46" s="37"/>
      <c r="J46" s="37"/>
      <c r="K46" s="37"/>
      <c r="L46" s="37"/>
      <c r="M46" s="38"/>
    </row>
    <row r="47" spans="1:13" ht="26" customHeight="1">
      <c r="A47" s="3"/>
      <c r="B47" s="7"/>
      <c r="C47" s="7"/>
      <c r="D47" s="7"/>
      <c r="E47" s="7"/>
      <c r="F47" s="7"/>
      <c r="G47" s="37"/>
      <c r="H47" s="37"/>
      <c r="I47" s="37"/>
      <c r="J47" s="37"/>
      <c r="K47" s="37"/>
      <c r="L47" s="37"/>
      <c r="M47" s="38"/>
    </row>
    <row r="48" spans="1:13" ht="26" customHeight="1">
      <c r="A48" s="3"/>
      <c r="B48" s="7"/>
      <c r="C48" s="7"/>
      <c r="D48" s="7"/>
      <c r="E48" s="7"/>
      <c r="F48" s="7"/>
      <c r="G48" s="37"/>
      <c r="H48" s="37"/>
      <c r="I48" s="37"/>
      <c r="J48" s="37"/>
      <c r="K48" s="37"/>
      <c r="L48" s="37"/>
      <c r="M48" s="38"/>
    </row>
    <row r="49" spans="1:13" ht="26" customHeight="1">
      <c r="A49" s="3"/>
      <c r="B49" s="7"/>
      <c r="C49" s="7"/>
      <c r="D49" s="7"/>
      <c r="E49" s="7"/>
      <c r="F49" s="7"/>
      <c r="G49" s="37"/>
      <c r="H49" s="37"/>
      <c r="I49" s="37"/>
      <c r="J49" s="37"/>
      <c r="K49" s="37"/>
      <c r="L49" s="37"/>
      <c r="M49" s="38"/>
    </row>
    <row r="50" spans="1:13" ht="26" customHeight="1">
      <c r="A50" s="3"/>
      <c r="B50" s="7"/>
      <c r="C50" s="7"/>
      <c r="D50" s="7"/>
      <c r="E50" s="7"/>
      <c r="F50" s="7"/>
      <c r="G50" s="37"/>
      <c r="H50" s="37"/>
      <c r="I50" s="37"/>
      <c r="J50" s="37"/>
      <c r="K50" s="37"/>
      <c r="L50" s="37"/>
      <c r="M50" s="38"/>
    </row>
    <row r="51" spans="1:13" ht="26" customHeight="1">
      <c r="A51" s="3"/>
      <c r="B51" s="7"/>
      <c r="C51" s="7"/>
      <c r="D51" s="7"/>
      <c r="E51" s="7"/>
      <c r="F51" s="7"/>
      <c r="G51" s="37"/>
      <c r="H51" s="37"/>
      <c r="I51" s="37"/>
      <c r="J51" s="37"/>
      <c r="K51" s="37"/>
      <c r="L51" s="37"/>
      <c r="M51" s="38"/>
    </row>
    <row r="52" spans="1:13" ht="26" customHeight="1">
      <c r="A52" s="3"/>
      <c r="B52" s="7"/>
      <c r="C52" s="7"/>
      <c r="D52" s="7"/>
      <c r="E52" s="7"/>
      <c r="F52" s="7"/>
      <c r="G52" s="37"/>
      <c r="H52" s="37"/>
      <c r="I52" s="37"/>
      <c r="J52" s="37"/>
      <c r="K52" s="37"/>
      <c r="L52" s="37"/>
      <c r="M52" s="38"/>
    </row>
    <row r="53" spans="1:13" ht="26" customHeight="1">
      <c r="A53" s="3"/>
      <c r="B53" s="7"/>
      <c r="C53" s="7"/>
      <c r="D53" s="7"/>
      <c r="E53" s="7"/>
      <c r="F53" s="7"/>
      <c r="G53" s="37"/>
      <c r="H53" s="37"/>
      <c r="I53" s="37"/>
      <c r="J53" s="37"/>
      <c r="K53" s="37"/>
      <c r="L53" s="37"/>
      <c r="M53" s="38"/>
    </row>
    <row r="54" spans="1:13" ht="26" customHeight="1">
      <c r="A54" s="3"/>
      <c r="B54" s="7"/>
      <c r="C54" s="7"/>
      <c r="D54" s="7"/>
      <c r="E54" s="7"/>
      <c r="F54" s="7"/>
      <c r="G54" s="37"/>
      <c r="H54" s="37"/>
      <c r="I54" s="37"/>
      <c r="J54" s="37"/>
      <c r="K54" s="37"/>
      <c r="L54" s="37"/>
      <c r="M54" s="38"/>
    </row>
    <row r="55" spans="1:13" ht="26" customHeight="1">
      <c r="A55" s="3"/>
      <c r="B55" s="7"/>
      <c r="C55" s="7"/>
      <c r="D55" s="7"/>
      <c r="E55" s="7"/>
      <c r="F55" s="7"/>
      <c r="G55" s="37"/>
      <c r="H55" s="37"/>
      <c r="I55" s="37"/>
      <c r="J55" s="37"/>
      <c r="K55" s="37"/>
      <c r="L55" s="37"/>
      <c r="M55" s="38"/>
    </row>
    <row r="56" spans="1:13" ht="26" customHeight="1">
      <c r="A56" s="3"/>
      <c r="B56" s="7"/>
      <c r="C56" s="7"/>
      <c r="D56" s="7"/>
      <c r="E56" s="7"/>
      <c r="F56" s="7"/>
      <c r="G56" s="37"/>
      <c r="H56" s="37"/>
      <c r="I56" s="37"/>
      <c r="J56" s="37"/>
      <c r="K56" s="37"/>
      <c r="L56" s="37"/>
      <c r="M56" s="38"/>
    </row>
    <row r="57" spans="1:13" ht="26" customHeight="1">
      <c r="A57" s="3"/>
      <c r="B57" s="7"/>
      <c r="C57" s="7"/>
      <c r="D57" s="7"/>
      <c r="E57" s="7"/>
      <c r="F57" s="7"/>
      <c r="G57" s="37"/>
      <c r="H57" s="37"/>
      <c r="I57" s="37"/>
      <c r="J57" s="37"/>
      <c r="K57" s="37"/>
      <c r="L57" s="37"/>
      <c r="M57" s="38"/>
    </row>
  </sheetData>
  <mergeCells count="18">
    <mergeCell ref="A21:L21"/>
    <mergeCell ref="C14:F14"/>
    <mergeCell ref="C10:F10"/>
    <mergeCell ref="C11:F11"/>
    <mergeCell ref="C16:F16"/>
    <mergeCell ref="A1:K1"/>
    <mergeCell ref="A6:H6"/>
    <mergeCell ref="C7:F7"/>
    <mergeCell ref="A8:M8"/>
    <mergeCell ref="C9:F9"/>
    <mergeCell ref="M9:M20"/>
    <mergeCell ref="C12:F12"/>
    <mergeCell ref="C15:F15"/>
    <mergeCell ref="C17:F17"/>
    <mergeCell ref="C18:F18"/>
    <mergeCell ref="C19:F19"/>
    <mergeCell ref="C13:F13"/>
    <mergeCell ref="C20:F20"/>
  </mergeCells>
  <phoneticPr fontId="1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/>
  </sheetPr>
  <dimension ref="A1:M19"/>
  <sheetViews>
    <sheetView zoomScale="90" zoomScaleNormal="90" workbookViewId="0">
      <selection activeCell="F21" sqref="F21"/>
    </sheetView>
  </sheetViews>
  <sheetFormatPr baseColWidth="10" defaultColWidth="9" defaultRowHeight="26" customHeight="1"/>
  <cols>
    <col min="1" max="1" width="9" style="95"/>
    <col min="2" max="2" width="17" style="95" customWidth="1"/>
    <col min="3" max="5" width="9" style="95"/>
    <col min="6" max="6" width="72.5" style="95" customWidth="1"/>
    <col min="7" max="12" width="9" style="111"/>
    <col min="13" max="16384" width="9" style="95"/>
  </cols>
  <sheetData>
    <row r="1" spans="1:13" s="3" customFormat="1" ht="26" customHeight="1">
      <c r="A1" s="156" t="s">
        <v>22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79"/>
    </row>
    <row r="2" spans="1:13" s="3" customFormat="1" ht="26" customHeight="1">
      <c r="A2" s="4" t="s">
        <v>0</v>
      </c>
      <c r="B2" s="4" t="s">
        <v>35</v>
      </c>
      <c r="C2" s="4"/>
      <c r="D2" s="4"/>
      <c r="E2" s="4"/>
      <c r="F2" s="4" t="s">
        <v>36</v>
      </c>
      <c r="G2" s="5"/>
      <c r="H2" s="6"/>
      <c r="I2" s="18"/>
      <c r="J2" s="19"/>
      <c r="K2" s="19"/>
      <c r="L2" s="148"/>
      <c r="M2" s="148"/>
    </row>
    <row r="3" spans="1:13" s="3" customFormat="1" ht="26" customHeight="1">
      <c r="A3" s="7" t="s">
        <v>37</v>
      </c>
      <c r="B3" s="7" t="s">
        <v>28</v>
      </c>
      <c r="C3" s="7"/>
      <c r="D3" s="7"/>
      <c r="E3" s="7"/>
      <c r="F3" s="7" t="s">
        <v>69</v>
      </c>
      <c r="G3" s="2"/>
      <c r="H3" s="8"/>
      <c r="I3" s="8"/>
      <c r="J3" s="20"/>
      <c r="K3" s="20"/>
    </row>
    <row r="4" spans="1:13" s="3" customFormat="1" ht="26" customHeight="1">
      <c r="A4" s="9" t="s">
        <v>1</v>
      </c>
      <c r="B4" s="9" t="s">
        <v>68</v>
      </c>
      <c r="C4" s="5"/>
      <c r="D4" s="5"/>
      <c r="E4" s="5"/>
      <c r="F4" s="4"/>
      <c r="G4" s="18"/>
      <c r="H4" s="6"/>
      <c r="I4" s="18"/>
      <c r="J4" s="21"/>
      <c r="K4" s="18"/>
      <c r="L4" s="148"/>
      <c r="M4" s="148"/>
    </row>
    <row r="5" spans="1:13" s="3" customFormat="1" ht="26" customHeight="1">
      <c r="A5" s="10"/>
      <c r="B5" s="10"/>
      <c r="C5" s="11"/>
      <c r="D5" s="11"/>
      <c r="E5" s="11"/>
      <c r="F5" s="12"/>
      <c r="G5" s="107"/>
      <c r="H5" s="108"/>
      <c r="I5" s="108"/>
      <c r="J5" s="107"/>
      <c r="K5" s="107"/>
      <c r="L5" s="109"/>
      <c r="M5" s="13"/>
    </row>
    <row r="6" spans="1:13" s="3" customFormat="1" ht="26" customHeight="1" thickBot="1">
      <c r="A6" s="157"/>
      <c r="B6" s="157"/>
      <c r="C6" s="157"/>
      <c r="D6" s="157"/>
      <c r="E6" s="157"/>
      <c r="F6" s="157"/>
      <c r="G6" s="157"/>
      <c r="H6" s="157"/>
      <c r="I6" s="37"/>
      <c r="J6" s="37"/>
      <c r="K6" s="55"/>
      <c r="L6" s="56"/>
    </row>
    <row r="7" spans="1:13" s="3" customFormat="1" ht="26" customHeight="1">
      <c r="A7" s="60" t="s">
        <v>2</v>
      </c>
      <c r="B7" s="61" t="s">
        <v>3</v>
      </c>
      <c r="C7" s="158" t="s">
        <v>4</v>
      </c>
      <c r="D7" s="159"/>
      <c r="E7" s="159"/>
      <c r="F7" s="214"/>
      <c r="G7" s="62" t="s">
        <v>5</v>
      </c>
      <c r="H7" s="62" t="s">
        <v>6</v>
      </c>
      <c r="I7" s="62" t="s">
        <v>7</v>
      </c>
      <c r="J7" s="62" t="s">
        <v>8</v>
      </c>
      <c r="K7" s="62" t="s">
        <v>9</v>
      </c>
      <c r="L7" s="62" t="s">
        <v>10</v>
      </c>
      <c r="M7" s="65" t="s">
        <v>11</v>
      </c>
    </row>
    <row r="8" spans="1:13" ht="26" customHeight="1">
      <c r="A8" s="261" t="s">
        <v>62</v>
      </c>
      <c r="B8" s="262"/>
      <c r="C8" s="262"/>
      <c r="D8" s="262"/>
      <c r="E8" s="262"/>
      <c r="F8" s="262"/>
      <c r="G8" s="262"/>
      <c r="H8" s="262"/>
      <c r="I8" s="262"/>
      <c r="J8" s="262"/>
      <c r="K8" s="262"/>
      <c r="L8" s="262"/>
      <c r="M8" s="263"/>
    </row>
    <row r="9" spans="1:13" ht="24" customHeight="1">
      <c r="A9" s="267">
        <v>1</v>
      </c>
      <c r="B9" s="209" t="s">
        <v>160</v>
      </c>
      <c r="C9" s="270" t="s">
        <v>164</v>
      </c>
      <c r="D9" s="271"/>
      <c r="E9" s="271"/>
      <c r="F9" s="272"/>
      <c r="G9" s="141">
        <v>59.5</v>
      </c>
      <c r="H9" s="89" t="s">
        <v>161</v>
      </c>
      <c r="I9" s="82">
        <v>1</v>
      </c>
      <c r="J9" s="82">
        <v>1</v>
      </c>
      <c r="K9" s="82">
        <v>1</v>
      </c>
      <c r="L9" s="142">
        <f t="shared" ref="L9:L12" si="0">G9*J9*K9</f>
        <v>59.5</v>
      </c>
      <c r="M9" s="229">
        <f>SUM(L9:L14)</f>
        <v>2769</v>
      </c>
    </row>
    <row r="10" spans="1:13" ht="24" customHeight="1">
      <c r="A10" s="268"/>
      <c r="B10" s="210"/>
      <c r="C10" s="270" t="s">
        <v>165</v>
      </c>
      <c r="D10" s="271"/>
      <c r="E10" s="271"/>
      <c r="F10" s="272"/>
      <c r="G10" s="141">
        <v>49.5</v>
      </c>
      <c r="H10" s="89" t="s">
        <v>161</v>
      </c>
      <c r="I10" s="82">
        <v>1</v>
      </c>
      <c r="J10" s="82">
        <v>1</v>
      </c>
      <c r="K10" s="82">
        <v>1</v>
      </c>
      <c r="L10" s="142">
        <f t="shared" si="0"/>
        <v>49.5</v>
      </c>
      <c r="M10" s="229"/>
    </row>
    <row r="11" spans="1:13" ht="24" customHeight="1">
      <c r="A11" s="269"/>
      <c r="B11" s="211"/>
      <c r="C11" s="220" t="s">
        <v>166</v>
      </c>
      <c r="D11" s="221"/>
      <c r="E11" s="221"/>
      <c r="F11" s="222"/>
      <c r="G11" s="141">
        <v>800</v>
      </c>
      <c r="H11" s="89" t="s">
        <v>162</v>
      </c>
      <c r="I11" s="82">
        <v>1</v>
      </c>
      <c r="J11" s="82">
        <v>2</v>
      </c>
      <c r="K11" s="82">
        <v>1</v>
      </c>
      <c r="L11" s="142">
        <f t="shared" si="0"/>
        <v>1600</v>
      </c>
      <c r="M11" s="229"/>
    </row>
    <row r="12" spans="1:13" ht="24" customHeight="1">
      <c r="A12" s="96">
        <v>2</v>
      </c>
      <c r="B12" s="118" t="s">
        <v>163</v>
      </c>
      <c r="C12" s="206" t="s">
        <v>179</v>
      </c>
      <c r="D12" s="207"/>
      <c r="E12" s="207"/>
      <c r="F12" s="208"/>
      <c r="G12" s="141">
        <v>900</v>
      </c>
      <c r="H12" s="89" t="s">
        <v>161</v>
      </c>
      <c r="I12" s="82">
        <v>1</v>
      </c>
      <c r="J12" s="82">
        <v>1</v>
      </c>
      <c r="K12" s="82">
        <v>1</v>
      </c>
      <c r="L12" s="142">
        <f t="shared" si="0"/>
        <v>900</v>
      </c>
      <c r="M12" s="229"/>
    </row>
    <row r="13" spans="1:13" ht="26" customHeight="1">
      <c r="A13" s="96">
        <v>3</v>
      </c>
      <c r="B13" s="113" t="s">
        <v>107</v>
      </c>
      <c r="C13" s="206" t="s">
        <v>109</v>
      </c>
      <c r="D13" s="207"/>
      <c r="E13" s="207"/>
      <c r="F13" s="208"/>
      <c r="G13" s="82">
        <v>60</v>
      </c>
      <c r="H13" s="106" t="s">
        <v>108</v>
      </c>
      <c r="I13" s="82">
        <v>1</v>
      </c>
      <c r="J13" s="82">
        <v>1</v>
      </c>
      <c r="K13" s="82">
        <v>1</v>
      </c>
      <c r="L13" s="83">
        <f t="shared" ref="L13:L14" si="1">G13*J13*K13</f>
        <v>60</v>
      </c>
      <c r="M13" s="229"/>
    </row>
    <row r="14" spans="1:13" ht="33" customHeight="1" thickBot="1">
      <c r="A14" s="114">
        <v>4</v>
      </c>
      <c r="B14" s="92" t="s">
        <v>88</v>
      </c>
      <c r="C14" s="264" t="s">
        <v>89</v>
      </c>
      <c r="D14" s="265"/>
      <c r="E14" s="265"/>
      <c r="F14" s="266"/>
      <c r="G14" s="93">
        <v>100</v>
      </c>
      <c r="H14" s="112" t="s">
        <v>90</v>
      </c>
      <c r="I14" s="82">
        <v>1</v>
      </c>
      <c r="J14" s="82">
        <v>1</v>
      </c>
      <c r="K14" s="82">
        <v>1</v>
      </c>
      <c r="L14" s="143">
        <f t="shared" si="1"/>
        <v>100</v>
      </c>
      <c r="M14" s="250"/>
    </row>
    <row r="15" spans="1:13" s="3" customFormat="1" ht="26" customHeight="1" thickBot="1">
      <c r="A15" s="254" t="s">
        <v>13</v>
      </c>
      <c r="B15" s="255"/>
      <c r="C15" s="255"/>
      <c r="D15" s="255"/>
      <c r="E15" s="255"/>
      <c r="F15" s="255"/>
      <c r="G15" s="255"/>
      <c r="H15" s="255"/>
      <c r="I15" s="255"/>
      <c r="J15" s="255"/>
      <c r="K15" s="255"/>
      <c r="L15" s="256"/>
      <c r="M15" s="66">
        <f>M9</f>
        <v>2769</v>
      </c>
    </row>
    <row r="16" spans="1:13" s="3" customFormat="1" ht="26" customHeight="1" thickTop="1">
      <c r="A16" s="26" t="s">
        <v>15</v>
      </c>
      <c r="B16" s="27" t="s">
        <v>65</v>
      </c>
      <c r="C16" s="43"/>
      <c r="D16" s="43"/>
      <c r="E16" s="43"/>
      <c r="F16" s="43"/>
      <c r="G16" s="44"/>
      <c r="H16" s="44"/>
      <c r="I16" s="44"/>
      <c r="J16" s="44"/>
      <c r="K16" s="44"/>
      <c r="L16" s="44"/>
      <c r="M16" s="68"/>
    </row>
    <row r="17" spans="1:13" s="3" customFormat="1" ht="26" customHeight="1">
      <c r="A17" s="45"/>
      <c r="B17" s="27" t="s">
        <v>46</v>
      </c>
      <c r="C17" s="43"/>
      <c r="D17" s="43"/>
      <c r="E17" s="43"/>
      <c r="F17" s="43"/>
      <c r="G17" s="44"/>
      <c r="H17" s="44"/>
      <c r="I17" s="44"/>
      <c r="J17" s="44"/>
      <c r="K17" s="44"/>
      <c r="L17" s="44"/>
      <c r="M17" s="69"/>
    </row>
    <row r="18" spans="1:13" s="3" customFormat="1" ht="26" customHeight="1">
      <c r="A18" s="45"/>
      <c r="B18" s="27" t="s">
        <v>27</v>
      </c>
      <c r="C18" s="43"/>
      <c r="D18" s="43"/>
      <c r="E18" s="43"/>
      <c r="F18" s="43"/>
      <c r="G18" s="44"/>
      <c r="H18" s="44"/>
      <c r="I18" s="44"/>
      <c r="J18" s="44"/>
      <c r="K18" s="44"/>
      <c r="L18" s="44"/>
      <c r="M18" s="70"/>
    </row>
    <row r="19" spans="1:13" s="3" customFormat="1" ht="26" customHeight="1" thickBot="1">
      <c r="A19" s="46"/>
      <c r="B19" s="47" t="s">
        <v>39</v>
      </c>
      <c r="C19" s="48"/>
      <c r="D19" s="48"/>
      <c r="E19" s="48"/>
      <c r="F19" s="48"/>
      <c r="G19" s="49"/>
      <c r="H19" s="49"/>
      <c r="I19" s="49"/>
      <c r="J19" s="49"/>
      <c r="K19" s="49"/>
      <c r="L19" s="49"/>
      <c r="M19" s="71"/>
    </row>
  </sheetData>
  <mergeCells count="14">
    <mergeCell ref="C12:F12"/>
    <mergeCell ref="M9:M14"/>
    <mergeCell ref="A15:L15"/>
    <mergeCell ref="A1:K1"/>
    <mergeCell ref="A6:H6"/>
    <mergeCell ref="C7:F7"/>
    <mergeCell ref="A8:M8"/>
    <mergeCell ref="C13:F13"/>
    <mergeCell ref="C14:F14"/>
    <mergeCell ref="A9:A11"/>
    <mergeCell ref="B9:B11"/>
    <mergeCell ref="C9:F9"/>
    <mergeCell ref="C10:F10"/>
    <mergeCell ref="C11:F11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2</vt:i4>
      </vt:variant>
    </vt:vector>
  </HeadingPairs>
  <TitlesOfParts>
    <vt:vector size="8" baseType="lpstr">
      <vt:lpstr>整体费用</vt:lpstr>
      <vt:lpstr>普通场（11月24日-25日）无锡太湖</vt:lpstr>
      <vt:lpstr>普通场（11月26日）新安街道</vt:lpstr>
      <vt:lpstr>普通场（11月27日）河埒街道</vt:lpstr>
      <vt:lpstr>消耗性物料</vt:lpstr>
      <vt:lpstr>差旅+追加费用</vt:lpstr>
      <vt:lpstr>'普通场（11月24日-25日）无锡太湖'!Print_Area</vt:lpstr>
      <vt:lpstr>整体费用!Print_Area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Microsoft Office User</cp:lastModifiedBy>
  <cp:lastPrinted>2019-11-14T09:24:51Z</cp:lastPrinted>
  <dcterms:created xsi:type="dcterms:W3CDTF">1996-12-17T01:32:00Z</dcterms:created>
  <dcterms:modified xsi:type="dcterms:W3CDTF">2019-12-11T07:45:48Z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