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queen.liu\Desktop\2025AZ县域肿瘤幻灯制作项目\"/>
    </mc:Choice>
  </mc:AlternateContent>
  <bookViews>
    <workbookView xWindow="0" yWindow="0" windowWidth="21420" windowHeight="8355"/>
  </bookViews>
  <sheets>
    <sheet name="Summary" sheetId="9" r:id="rId1"/>
    <sheet name="Medical" sheetId="1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9" l="1"/>
  <c r="C12" i="9"/>
  <c r="I13" i="13"/>
  <c r="I12" i="13"/>
  <c r="I11" i="13"/>
  <c r="I9" i="13"/>
  <c r="C9" i="9" l="1"/>
  <c r="C11" i="9" s="1"/>
  <c r="I10" i="13"/>
</calcChain>
</file>

<file path=xl/sharedStrings.xml><?xml version="1.0" encoding="utf-8"?>
<sst xmlns="http://schemas.openxmlformats.org/spreadsheetml/2006/main" count="46" uniqueCount="33">
  <si>
    <t xml:space="preserve">Quotation </t>
  </si>
  <si>
    <t>Client:</t>
  </si>
  <si>
    <t>阿斯利康</t>
  </si>
  <si>
    <t xml:space="preserve">Project Name: </t>
  </si>
  <si>
    <t>Supplier Contact Information:</t>
  </si>
  <si>
    <t>queen.liu@ubs-cn.com</t>
  </si>
  <si>
    <t>Effective Date:</t>
  </si>
  <si>
    <t>Item</t>
  </si>
  <si>
    <t>Cost</t>
  </si>
  <si>
    <t>I. Medical</t>
  </si>
  <si>
    <t>Sub-total</t>
  </si>
  <si>
    <t>TAX 6%</t>
  </si>
  <si>
    <t>Total</t>
  </si>
  <si>
    <t>Quotation Form_Medical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</si>
  <si>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</si>
  <si>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</si>
  <si>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</si>
  <si>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</si>
  <si>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</si>
  <si>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</si>
  <si>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</si>
  <si>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</si>
  <si>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</si>
  <si>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</si>
  <si>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</si>
  <si>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PPT模板(new work)</t>
  </si>
  <si>
    <t>根据已有KV进行排版及PPT母版格式设定</t>
  </si>
  <si>
    <t>套</t>
  </si>
  <si>
    <t>1.幻灯制作-12套（预估45p/套）</t>
    <phoneticPr fontId="8" type="noConversion"/>
  </si>
  <si>
    <r>
      <t>1</t>
    </r>
    <r>
      <rPr>
        <b/>
        <sz val="10"/>
        <rFont val="微软雅黑"/>
        <family val="2"/>
        <charset val="134"/>
      </rPr>
      <t>2</t>
    </r>
    <r>
      <rPr>
        <b/>
        <sz val="10"/>
        <rFont val="微软雅黑"/>
        <charset val="134"/>
      </rPr>
      <t>套：</t>
    </r>
    <phoneticPr fontId="8" type="noConversion"/>
  </si>
  <si>
    <t>PPT美化(普通美化)(new work)</t>
    <phoneticPr fontId="8" type="noConversion"/>
  </si>
  <si>
    <t>使用PPT重绘图表、字体设定、动作设定等</t>
    <phoneticPr fontId="8" type="noConversion"/>
  </si>
  <si>
    <t>2025AZ肺癌领域医学幻灯制作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</si>
</sst>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\¥#,##0.00;[Red]\¥#,##0.00"/>
    <numFmt numFmtId="178" formatCode="\¥#,##0.00_);[Red]\(\¥#,##0.00\)"/>
    <numFmt numFmtId="179" formatCode="\¥#,##0_);[Red]\(\¥#,##0\)"/>
  </numFmts>
  <fonts count="20" x14ac:knownFonts="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4F4F4F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10"/>
      <name val="Arial"/>
      <family val="2"/>
    </font>
    <font>
      <sz val="9"/>
      <name val="宋体"/>
      <charset val="134"/>
    </font>
    <font>
      <sz val="9"/>
      <name val="Arial"/>
      <family val="2"/>
    </font>
    <font>
      <sz val="9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2"/>
      <name val="宋体"/>
      <charset val="134"/>
    </font>
    <font>
      <b/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5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9" fontId="15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>
      <alignment vertical="center"/>
    </xf>
    <xf numFmtId="0" fontId="15" fillId="0" borderId="0"/>
    <xf numFmtId="0" fontId="15" fillId="0" borderId="0"/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5" fillId="0" borderId="0" xfId="8"/>
    <xf numFmtId="0" fontId="0" fillId="0" borderId="0" xfId="0" applyAlignment="1">
      <alignment vertical="center" wrapText="1"/>
    </xf>
    <xf numFmtId="0" fontId="2" fillId="0" borderId="0" xfId="4" applyFont="1">
      <alignment vertical="center"/>
    </xf>
    <xf numFmtId="0" fontId="3" fillId="0" borderId="0" xfId="9" applyFont="1" applyAlignment="1">
      <alignment horizontal="left"/>
    </xf>
    <xf numFmtId="0" fontId="3" fillId="0" borderId="0" xfId="9" applyFont="1" applyAlignment="1">
      <alignment vertical="center" wrapText="1"/>
    </xf>
    <xf numFmtId="176" fontId="3" fillId="0" borderId="0" xfId="4" applyNumberFormat="1" applyFont="1" applyAlignment="1">
      <alignment horizontal="center"/>
    </xf>
    <xf numFmtId="0" fontId="3" fillId="0" borderId="0" xfId="9" applyFont="1" applyAlignment="1">
      <alignment wrapText="1"/>
    </xf>
    <xf numFmtId="0" fontId="2" fillId="0" borderId="0" xfId="9" applyFont="1" applyAlignment="1">
      <alignment vertical="center"/>
    </xf>
    <xf numFmtId="0" fontId="4" fillId="0" borderId="0" xfId="0" applyFont="1">
      <alignment vertical="center"/>
    </xf>
    <xf numFmtId="14" fontId="3" fillId="0" borderId="0" xfId="9" applyNumberFormat="1" applyFont="1" applyAlignment="1">
      <alignment horizontal="left" vertical="center"/>
    </xf>
    <xf numFmtId="0" fontId="2" fillId="0" borderId="0" xfId="9" applyFont="1" applyAlignment="1">
      <alignment horizontal="right" vertical="center"/>
    </xf>
    <xf numFmtId="0" fontId="5" fillId="0" borderId="1" xfId="9" applyFont="1" applyBorder="1" applyAlignment="1">
      <alignment horizontal="center" vertical="center"/>
    </xf>
    <xf numFmtId="0" fontId="5" fillId="0" borderId="2" xfId="9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center"/>
    </xf>
    <xf numFmtId="0" fontId="5" fillId="2" borderId="4" xfId="9" applyFont="1" applyFill="1" applyBorder="1" applyAlignment="1">
      <alignment horizontal="left" vertical="center"/>
    </xf>
    <xf numFmtId="39" fontId="6" fillId="0" borderId="5" xfId="11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39" fontId="6" fillId="0" borderId="6" xfId="11" applyNumberFormat="1" applyFont="1" applyBorder="1" applyAlignment="1">
      <alignment horizontal="center" vertical="center" wrapText="1"/>
    </xf>
    <xf numFmtId="39" fontId="6" fillId="0" borderId="6" xfId="11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6" fontId="7" fillId="0" borderId="0" xfId="4" applyNumberFormat="1" applyFont="1" applyAlignment="1">
      <alignment horizontal="left"/>
    </xf>
    <xf numFmtId="0" fontId="8" fillId="0" borderId="0" xfId="0" applyFont="1" applyAlignment="1">
      <alignment horizontal="left"/>
    </xf>
    <xf numFmtId="176" fontId="2" fillId="0" borderId="0" xfId="4" applyNumberFormat="1" applyFont="1" applyAlignment="1">
      <alignment wrapText="1"/>
    </xf>
    <xf numFmtId="39" fontId="9" fillId="0" borderId="0" xfId="1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0" fontId="7" fillId="0" borderId="0" xfId="4" applyFont="1" applyAlignment="1">
      <alignment horizontal="left" vertical="center" wrapText="1"/>
    </xf>
    <xf numFmtId="0" fontId="9" fillId="0" borderId="0" xfId="0" applyFont="1" applyAlignment="1"/>
    <xf numFmtId="0" fontId="7" fillId="0" borderId="0" xfId="4" applyFont="1" applyAlignment="1">
      <alignment horizontal="left" vertical="center"/>
    </xf>
    <xf numFmtId="176" fontId="7" fillId="0" borderId="0" xfId="4" applyNumberFormat="1" applyFont="1" applyAlignment="1">
      <alignment horizontal="left" wrapText="1"/>
    </xf>
    <xf numFmtId="0" fontId="5" fillId="0" borderId="12" xfId="9" applyFont="1" applyBorder="1" applyAlignment="1">
      <alignment horizontal="center" vertical="center"/>
    </xf>
    <xf numFmtId="0" fontId="5" fillId="2" borderId="13" xfId="9" applyFont="1" applyFill="1" applyBorder="1" applyAlignment="1">
      <alignment horizontal="left" vertical="center"/>
    </xf>
    <xf numFmtId="37" fontId="10" fillId="0" borderId="14" xfId="1" applyNumberFormat="1" applyFont="1" applyFill="1" applyBorder="1" applyAlignment="1">
      <alignment horizontal="center" vertical="center" wrapText="1"/>
    </xf>
    <xf numFmtId="177" fontId="2" fillId="3" borderId="15" xfId="9" applyNumberFormat="1" applyFont="1" applyFill="1" applyBorder="1" applyAlignment="1">
      <alignment horizontal="right" vertical="center"/>
    </xf>
    <xf numFmtId="178" fontId="2" fillId="3" borderId="16" xfId="9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177" fontId="2" fillId="0" borderId="14" xfId="1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176" fontId="2" fillId="3" borderId="5" xfId="9" applyNumberFormat="1" applyFont="1" applyFill="1" applyBorder="1" applyAlignment="1">
      <alignment horizontal="right" vertical="center"/>
    </xf>
    <xf numFmtId="178" fontId="2" fillId="3" borderId="14" xfId="9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179" fontId="12" fillId="0" borderId="0" xfId="0" applyNumberFormat="1" applyFont="1">
      <alignment vertical="center"/>
    </xf>
    <xf numFmtId="176" fontId="2" fillId="0" borderId="0" xfId="4" applyNumberFormat="1" applyFont="1" applyAlignment="1"/>
    <xf numFmtId="0" fontId="16" fillId="2" borderId="3" xfId="9" applyFont="1" applyFill="1" applyBorder="1" applyAlignment="1">
      <alignment horizontal="left" vertical="center"/>
    </xf>
    <xf numFmtId="39" fontId="17" fillId="0" borderId="5" xfId="11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/>
    </xf>
    <xf numFmtId="0" fontId="1" fillId="0" borderId="0" xfId="4" applyFont="1" applyAlignment="1">
      <alignment horizontal="center" vertical="center"/>
    </xf>
    <xf numFmtId="0" fontId="2" fillId="2" borderId="3" xfId="9" applyFont="1" applyFill="1" applyBorder="1" applyAlignment="1">
      <alignment horizontal="left" vertical="center"/>
    </xf>
    <xf numFmtId="0" fontId="2" fillId="2" borderId="13" xfId="9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76" fontId="18" fillId="3" borderId="7" xfId="9" applyNumberFormat="1" applyFont="1" applyFill="1" applyBorder="1" applyAlignment="1">
      <alignment horizontal="right" vertical="center"/>
    </xf>
    <xf numFmtId="176" fontId="2" fillId="3" borderId="8" xfId="9" applyNumberFormat="1" applyFont="1" applyFill="1" applyBorder="1" applyAlignment="1">
      <alignment horizontal="right" vertical="center"/>
    </xf>
    <xf numFmtId="176" fontId="2" fillId="3" borderId="9" xfId="9" applyNumberFormat="1" applyFont="1" applyFill="1" applyBorder="1" applyAlignment="1">
      <alignment horizontal="right" vertical="center"/>
    </xf>
    <xf numFmtId="176" fontId="2" fillId="3" borderId="10" xfId="9" applyNumberFormat="1" applyFont="1" applyFill="1" applyBorder="1" applyAlignment="1">
      <alignment horizontal="right" vertical="center"/>
    </xf>
    <xf numFmtId="176" fontId="2" fillId="3" borderId="11" xfId="9" applyNumberFormat="1" applyFont="1" applyFill="1" applyBorder="1" applyAlignment="1">
      <alignment horizontal="right" vertical="center"/>
    </xf>
    <xf numFmtId="0" fontId="19" fillId="0" borderId="0" xfId="9" applyFont="1" applyAlignment="1">
      <alignment horizontal="left"/>
    </xf>
  </cellXfs>
  <cellStyles count="15">
    <cellStyle name="Normal_商务会议及团队差旅报价表20070807" xfId="2"/>
    <cellStyle name="百分比 2" xfId="3"/>
    <cellStyle name="常规" xfId="0" builtinId="0"/>
    <cellStyle name="常规 2" xfId="4"/>
    <cellStyle name="常规 2 2" xfId="5"/>
    <cellStyle name="常规 2 2 2 2" xfId="6"/>
    <cellStyle name="常规 3 2" xfId="7"/>
    <cellStyle name="常规_flash" xfId="8"/>
    <cellStyle name="常规_长城会短信相关活动报价1016" xfId="9"/>
    <cellStyle name="千位分隔" xfId="1" builtinId="3"/>
    <cellStyle name="千位分隔 2" xfId="10"/>
    <cellStyle name="千位分隔 2 3" xfId="11"/>
    <cellStyle name="千位分隔 2 3 2" xfId="12"/>
    <cellStyle name="千位分隔 3" xfId="13"/>
    <cellStyle name="样式 1" xfId="14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22"/>
  <sheetViews>
    <sheetView tabSelected="1" zoomScale="85" zoomScaleNormal="85" workbookViewId="0">
      <selection activeCell="J9" sqref="J9"/>
    </sheetView>
  </sheetViews>
  <sheetFormatPr defaultColWidth="8.875" defaultRowHeight="14.25" x14ac:dyDescent="0.15"/>
  <cols>
    <col min="1" max="1" width="5.125" customWidth="1"/>
    <col min="2" max="2" width="33.625" customWidth="1"/>
    <col min="3" max="3" width="42.125" customWidth="1"/>
  </cols>
  <sheetData>
    <row r="1" spans="2:3" ht="37.5" customHeight="1" x14ac:dyDescent="0.15">
      <c r="B1" s="48" t="s">
        <v>0</v>
      </c>
      <c r="C1" s="48"/>
    </row>
    <row r="2" spans="2:3" ht="16.5" x14ac:dyDescent="0.35">
      <c r="B2" s="3" t="s">
        <v>1</v>
      </c>
      <c r="C2" s="4" t="s">
        <v>2</v>
      </c>
    </row>
    <row r="3" spans="2:3" ht="16.5" x14ac:dyDescent="0.35">
      <c r="B3" s="3" t="s">
        <v>3</v>
      </c>
      <c r="C3" s="58" t="s">
        <v>32</v>
      </c>
    </row>
    <row r="4" spans="2:3" s="1" customFormat="1" ht="16.5" customHeight="1" x14ac:dyDescent="0.15">
      <c r="B4" s="8" t="s">
        <v>4</v>
      </c>
      <c r="C4" s="9" t="s">
        <v>5</v>
      </c>
    </row>
    <row r="5" spans="2:3" s="1" customFormat="1" ht="16.5" customHeight="1" x14ac:dyDescent="0.15">
      <c r="B5" s="8" t="s">
        <v>6</v>
      </c>
      <c r="C5" s="10">
        <v>45693</v>
      </c>
    </row>
    <row r="6" spans="2:3" s="1" customFormat="1" ht="16.5" customHeight="1" x14ac:dyDescent="0.15">
      <c r="B6" s="11"/>
      <c r="C6" s="11"/>
    </row>
    <row r="7" spans="2:3" s="1" customFormat="1" ht="30.75" customHeight="1" x14ac:dyDescent="0.15">
      <c r="B7" s="12" t="s">
        <v>7</v>
      </c>
      <c r="C7" s="31" t="s">
        <v>8</v>
      </c>
    </row>
    <row r="8" spans="2:3" s="1" customFormat="1" ht="16.5" x14ac:dyDescent="0.15">
      <c r="B8" s="49" t="s">
        <v>9</v>
      </c>
      <c r="C8" s="50"/>
    </row>
    <row r="9" spans="2:3" ht="16.5" x14ac:dyDescent="0.15">
      <c r="B9" s="36" t="s">
        <v>10</v>
      </c>
      <c r="C9" s="37">
        <f>Medical!I13</f>
        <v>387180</v>
      </c>
    </row>
    <row r="10" spans="2:3" ht="3.75" customHeight="1" x14ac:dyDescent="0.15">
      <c r="B10" s="51"/>
      <c r="C10" s="52"/>
    </row>
    <row r="11" spans="2:3" ht="16.5" x14ac:dyDescent="0.15">
      <c r="B11" s="38" t="s">
        <v>10</v>
      </c>
      <c r="C11" s="39">
        <f>C9</f>
        <v>387180</v>
      </c>
    </row>
    <row r="12" spans="2:3" ht="16.5" x14ac:dyDescent="0.15">
      <c r="B12" s="38" t="s">
        <v>11</v>
      </c>
      <c r="C12" s="39">
        <f>C11*0.06</f>
        <v>23230.799999999999</v>
      </c>
    </row>
    <row r="13" spans="2:3" ht="16.5" x14ac:dyDescent="0.15">
      <c r="B13" s="40" t="s">
        <v>12</v>
      </c>
      <c r="C13" s="41">
        <f>C11+C12</f>
        <v>410410.8</v>
      </c>
    </row>
    <row r="14" spans="2:3" ht="18" x14ac:dyDescent="0.15">
      <c r="B14" s="42"/>
      <c r="C14" s="43"/>
    </row>
    <row r="17" spans="2:2" ht="16.5" x14ac:dyDescent="0.35">
      <c r="B17" s="44"/>
    </row>
    <row r="18" spans="2:2" x14ac:dyDescent="0.2">
      <c r="B18" s="22"/>
    </row>
    <row r="19" spans="2:2" x14ac:dyDescent="0.2">
      <c r="B19" s="22"/>
    </row>
    <row r="20" spans="2:2" x14ac:dyDescent="0.2">
      <c r="B20" s="22"/>
    </row>
    <row r="21" spans="2:2" x14ac:dyDescent="0.2">
      <c r="B21" s="22"/>
    </row>
    <row r="22" spans="2:2" x14ac:dyDescent="0.2">
      <c r="B22" s="22"/>
    </row>
  </sheetData>
  <mergeCells count="3">
    <mergeCell ref="B1:C1"/>
    <mergeCell ref="B8:C8"/>
    <mergeCell ref="B10:C10"/>
  </mergeCells>
  <phoneticPr fontId="8" type="noConversion"/>
  <pageMargins left="0.74803149606299202" right="0.74803149606299202" top="0.98425196850393704" bottom="0.98425196850393704" header="0.31496062992126" footer="0.31496062992126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topLeftCell="A2" zoomScale="92" zoomScaleNormal="92" workbookViewId="0">
      <selection activeCell="B20" sqref="B20"/>
    </sheetView>
  </sheetViews>
  <sheetFormatPr defaultColWidth="8.875" defaultRowHeight="14.25" x14ac:dyDescent="0.15"/>
  <cols>
    <col min="1" max="1" width="5.125" customWidth="1"/>
    <col min="2" max="2" width="28.125" customWidth="1"/>
    <col min="3" max="3" width="49.125" style="2" customWidth="1"/>
    <col min="4" max="4" width="18" style="2" customWidth="1"/>
    <col min="5" max="5" width="15.62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spans="2:9" ht="37.5" customHeight="1" x14ac:dyDescent="0.15">
      <c r="B1" s="48" t="s">
        <v>13</v>
      </c>
      <c r="C1" s="48"/>
      <c r="D1" s="48"/>
      <c r="E1" s="48"/>
      <c r="F1" s="48"/>
      <c r="G1" s="48"/>
      <c r="H1" s="48"/>
      <c r="I1" s="48"/>
    </row>
    <row r="2" spans="2:9" ht="16.5" x14ac:dyDescent="0.35">
      <c r="B2" s="3" t="s">
        <v>1</v>
      </c>
      <c r="C2" s="4" t="s">
        <v>2</v>
      </c>
      <c r="D2" s="5"/>
      <c r="E2" s="5"/>
      <c r="F2" s="6"/>
      <c r="G2" s="6"/>
      <c r="H2" s="6"/>
      <c r="I2" s="6"/>
    </row>
    <row r="3" spans="2:9" ht="16.5" x14ac:dyDescent="0.35">
      <c r="B3" s="3" t="s">
        <v>3</v>
      </c>
      <c r="C3" s="58" t="s">
        <v>32</v>
      </c>
      <c r="D3" s="7"/>
      <c r="E3" s="7"/>
      <c r="F3" s="6"/>
      <c r="G3" s="6"/>
      <c r="H3" s="6"/>
      <c r="I3" s="6"/>
    </row>
    <row r="4" spans="2:9" s="1" customFormat="1" ht="16.5" customHeight="1" x14ac:dyDescent="0.15">
      <c r="B4" s="8" t="s">
        <v>4</v>
      </c>
      <c r="C4" s="9" t="s">
        <v>5</v>
      </c>
      <c r="D4" s="8"/>
      <c r="E4" s="8"/>
      <c r="F4" s="8"/>
      <c r="G4" s="8"/>
      <c r="H4" s="8"/>
      <c r="I4" s="8"/>
    </row>
    <row r="5" spans="2:9" s="1" customFormat="1" ht="16.5" customHeight="1" x14ac:dyDescent="0.15">
      <c r="B5" s="8" t="s">
        <v>6</v>
      </c>
      <c r="C5" s="10">
        <v>45693</v>
      </c>
      <c r="D5" s="8"/>
      <c r="E5" s="8"/>
      <c r="F5" s="8"/>
      <c r="G5" s="8"/>
      <c r="H5" s="8"/>
      <c r="I5" s="8"/>
    </row>
    <row r="6" spans="2:9" s="1" customFormat="1" ht="16.5" customHeight="1" x14ac:dyDescent="0.15">
      <c r="B6" s="11"/>
      <c r="C6" s="11"/>
      <c r="D6" s="11"/>
      <c r="E6" s="11"/>
      <c r="F6" s="11"/>
      <c r="G6" s="11"/>
      <c r="H6" s="11"/>
      <c r="I6" s="11"/>
    </row>
    <row r="7" spans="2:9" s="1" customFormat="1" ht="30" x14ac:dyDescent="0.15">
      <c r="B7" s="12" t="s">
        <v>7</v>
      </c>
      <c r="C7" s="13" t="s">
        <v>14</v>
      </c>
      <c r="D7" s="13" t="s">
        <v>15</v>
      </c>
      <c r="E7" s="13" t="s">
        <v>16</v>
      </c>
      <c r="F7" s="14" t="s">
        <v>17</v>
      </c>
      <c r="G7" s="14" t="s">
        <v>18</v>
      </c>
      <c r="H7" s="14" t="s">
        <v>19</v>
      </c>
      <c r="I7" s="31" t="s">
        <v>20</v>
      </c>
    </row>
    <row r="8" spans="2:9" s="1" customFormat="1" ht="15" x14ac:dyDescent="0.15">
      <c r="B8" s="45" t="s">
        <v>28</v>
      </c>
      <c r="C8" s="15"/>
      <c r="D8" s="15"/>
      <c r="E8" s="15"/>
      <c r="F8" s="15"/>
      <c r="G8" s="15"/>
      <c r="H8" s="15"/>
      <c r="I8" s="32"/>
    </row>
    <row r="9" spans="2:9" ht="42.75" x14ac:dyDescent="0.15">
      <c r="B9" s="16" t="s">
        <v>21</v>
      </c>
      <c r="C9" s="17" t="s">
        <v>22</v>
      </c>
      <c r="D9" s="18" t="s">
        <v>23</v>
      </c>
      <c r="E9" s="18"/>
      <c r="F9" s="19">
        <v>657</v>
      </c>
      <c r="G9" s="20" t="s">
        <v>24</v>
      </c>
      <c r="H9" s="20">
        <v>45</v>
      </c>
      <c r="I9" s="33">
        <f>F9*H9</f>
        <v>29565</v>
      </c>
    </row>
    <row r="10" spans="2:9" x14ac:dyDescent="0.15">
      <c r="B10" s="16" t="s">
        <v>25</v>
      </c>
      <c r="C10" s="21" t="s">
        <v>26</v>
      </c>
      <c r="D10" s="18" t="s">
        <v>23</v>
      </c>
      <c r="E10" s="18"/>
      <c r="F10" s="19">
        <v>450</v>
      </c>
      <c r="G10" s="20" t="s">
        <v>27</v>
      </c>
      <c r="H10" s="20">
        <v>1</v>
      </c>
      <c r="I10" s="33">
        <f>H10*F10</f>
        <v>450</v>
      </c>
    </row>
    <row r="11" spans="2:9" x14ac:dyDescent="0.15">
      <c r="B11" s="46" t="s">
        <v>30</v>
      </c>
      <c r="C11" s="47" t="s">
        <v>31</v>
      </c>
      <c r="D11" s="18" t="s">
        <v>23</v>
      </c>
      <c r="E11" s="18"/>
      <c r="F11" s="19">
        <v>50</v>
      </c>
      <c r="G11" s="20" t="s">
        <v>24</v>
      </c>
      <c r="H11" s="20">
        <v>45</v>
      </c>
      <c r="I11" s="33">
        <f>F11*H11</f>
        <v>2250</v>
      </c>
    </row>
    <row r="12" spans="2:9" ht="16.5" x14ac:dyDescent="0.15">
      <c r="B12" s="53" t="s">
        <v>29</v>
      </c>
      <c r="C12" s="54"/>
      <c r="D12" s="54"/>
      <c r="E12" s="54"/>
      <c r="F12" s="54"/>
      <c r="G12" s="54"/>
      <c r="H12" s="55"/>
      <c r="I12" s="34">
        <f>SUM(I9:I11)*12</f>
        <v>387180</v>
      </c>
    </row>
    <row r="13" spans="2:9" ht="16.5" x14ac:dyDescent="0.15">
      <c r="B13" s="56" t="s">
        <v>10</v>
      </c>
      <c r="C13" s="57"/>
      <c r="D13" s="57"/>
      <c r="E13" s="57"/>
      <c r="F13" s="57"/>
      <c r="G13" s="57"/>
      <c r="H13" s="57"/>
      <c r="I13" s="35">
        <f>I12</f>
        <v>387180</v>
      </c>
    </row>
    <row r="15" spans="2:9" ht="16.5" x14ac:dyDescent="0.35">
      <c r="B15" s="22"/>
      <c r="C15" s="23"/>
      <c r="D15" s="24"/>
      <c r="E15" s="25"/>
      <c r="F15" s="26"/>
      <c r="G15" s="26"/>
      <c r="H15" s="26"/>
      <c r="I15" s="26"/>
    </row>
    <row r="16" spans="2:9" ht="16.5" x14ac:dyDescent="0.35">
      <c r="B16" s="22"/>
      <c r="C16" s="23"/>
      <c r="D16" s="24"/>
      <c r="E16" s="25"/>
      <c r="F16" s="26"/>
      <c r="G16" s="26"/>
      <c r="H16" s="26"/>
      <c r="I16" s="26"/>
    </row>
    <row r="17" spans="2:9" x14ac:dyDescent="0.2">
      <c r="B17" s="22"/>
      <c r="C17" s="23"/>
      <c r="D17" s="27"/>
      <c r="E17" s="25"/>
      <c r="F17" s="26"/>
      <c r="G17" s="26"/>
      <c r="H17" s="28"/>
      <c r="I17" s="26"/>
    </row>
    <row r="18" spans="2:9" x14ac:dyDescent="0.2">
      <c r="B18" s="22"/>
      <c r="C18" s="27"/>
      <c r="D18" s="27"/>
      <c r="E18" s="25"/>
      <c r="F18" s="26"/>
      <c r="G18" s="26"/>
      <c r="H18" s="26"/>
      <c r="I18" s="26"/>
    </row>
    <row r="19" spans="2:9" x14ac:dyDescent="0.2">
      <c r="B19" s="22"/>
      <c r="C19" s="27"/>
      <c r="D19" s="27"/>
      <c r="E19" s="27"/>
      <c r="F19" s="29"/>
    </row>
    <row r="20" spans="2:9" x14ac:dyDescent="0.2">
      <c r="B20" s="22"/>
      <c r="C20" s="30"/>
      <c r="D20" s="30"/>
      <c r="E20" s="30"/>
      <c r="F20" s="29"/>
    </row>
  </sheetData>
  <mergeCells count="3">
    <mergeCell ref="B1:I1"/>
    <mergeCell ref="B12:H12"/>
    <mergeCell ref="B13:H13"/>
  </mergeCells>
  <phoneticPr fontId="8" type="noConversion"/>
  <printOptions horizontalCentered="1"/>
  <pageMargins left="0.23622047244094499" right="0.23622047244094499" top="0.74803149606299202" bottom="0.74803149606299202" header="0.31496062992126" footer="0.31496062992126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刘煜圆</cp:lastModifiedBy>
  <cp:lastPrinted>2021-05-03T18:39:00Z</cp:lastPrinted>
  <dcterms:created xsi:type="dcterms:W3CDTF">2016-07-03T01:42:00Z</dcterms:created>
  <dcterms:modified xsi:type="dcterms:W3CDTF">2025-02-27T02:16:53Z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18AD218C8D744EEB8A91F3C21944FFAA_13</vt:lpwstr>
  </property>
</Properties>
</file>