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Liya\Liya-2024\阿斯利康\AZ 倍择瑞医学部幻灯撰写-永双-2\麦田报价\"/>
    </mc:Choice>
  </mc:AlternateContent>
  <xr:revisionPtr revIDLastSave="0" documentId="13_ncr:1_{58E60474-494B-409A-90E5-035ADBB05B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I16" i="13" l="1"/>
  <c r="I15" i="13"/>
  <c r="I11" i="13"/>
  <c r="I14" i="13"/>
  <c r="I9" i="13"/>
  <c r="C5" i="13"/>
  <c r="C4" i="13"/>
  <c r="C3" i="13"/>
  <c r="C2" i="13"/>
  <c r="I17" i="13" l="1"/>
  <c r="I12" i="13"/>
  <c r="I18" i="13" l="1"/>
  <c r="C9" i="9" s="1"/>
  <c r="C11" i="9" s="1"/>
  <c r="C12" i="9" l="1"/>
  <c r="C13" i="9" s="1"/>
</calcChain>
</file>

<file path=xl/sharedStrings.xml><?xml version="1.0" encoding="utf-8"?>
<sst xmlns="http://schemas.openxmlformats.org/spreadsheetml/2006/main" count="55" uniqueCount="35">
  <si>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</si>
  <si>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</si>
  <si>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</si>
  <si>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</si>
  <si>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</si>
  <si>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</si>
  <si>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</si>
  <si>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</si>
  <si>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</si>
  <si>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</si>
  <si>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</si>
  <si>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</si>
  <si>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</si>
  <si>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</si>
  <si>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</si>
  <si>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</si>
  <si>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</si>
  <si>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</si>
  <si>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4" type="noConversion"/>
  </si>
  <si>
    <t>2024 rate card</t>
    <phoneticPr fontId="14" type="noConversion"/>
  </si>
  <si>
    <t>PPT模板(new work)</t>
    <phoneticPr fontId="14" type="noConversion"/>
  </si>
  <si>
    <t>根据已有KV进行排版及PPT母版格式设定</t>
    <phoneticPr fontId="14" type="noConversion"/>
  </si>
  <si>
    <t>套</t>
    <phoneticPr fontId="14" type="noConversion"/>
  </si>
  <si>
    <t>全国会幻灯(new work)</t>
    <phoneticPr fontId="14" type="noConversion"/>
  </si>
  <si>
    <t>封面以及封底不计数，包括医学编辑及适量文献检索（每套幻灯至少3-5篇文献，额外或特需的文献检索或下载可参考“其他附加内容”分别报价）</t>
    <phoneticPr fontId="14" type="noConversion"/>
  </si>
  <si>
    <t>销售培训幻灯(new work)</t>
    <phoneticPr fontId="14" type="noConversion"/>
  </si>
  <si>
    <t>1.全国会幻灯制作-2套（预估35p/套)</t>
    <phoneticPr fontId="14" type="noConversion"/>
  </si>
  <si>
    <t>2024AZ倍择瑞医学幻灯制作</t>
    <phoneticPr fontId="7" type="noConversion"/>
  </si>
  <si>
    <t>queen.liu@ubs-cn.com</t>
  </si>
  <si>
    <t>I. Medical</t>
    <phoneticPr fontId="7" type="noConversion"/>
  </si>
  <si>
    <t>PPT美化(高级美化)(New Work)</t>
    <phoneticPr fontId="14" type="noConversion"/>
  </si>
  <si>
    <t>使用Adobe绘图软件进行图标重绘、字体设计等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</si>
  <si>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</si>
  <si>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 xml:space="preserve">Quotation </t>
    <phoneticPr fontId="7" type="noConversion"/>
  </si>
  <si>
    <t>2.销售培训幻灯制作-2套（预估39p/套)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</si>
</sst>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0" fontId="4" fillId="2" borderId="4" xfId="8" applyFont="1" applyFill="1" applyBorder="1" applyAlignment="1">
      <alignment horizontal="lef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4" fillId="2" borderId="3" xfId="8" applyFont="1" applyFill="1" applyBorder="1" applyAlignment="1">
      <alignment horizontal="left" vertical="center"/>
    </xf>
    <xf numFmtId="0" fontId="4" fillId="2" borderId="10" xfId="8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39" fontId="5" fillId="0" borderId="5" xfId="2" applyNumberFormat="1" applyFont="1" applyBorder="1" applyAlignment="1">
      <alignment horizontal="left" vertical="center" wrapText="1"/>
    </xf>
    <xf numFmtId="37" fontId="16" fillId="0" borderId="11" xfId="13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</cellXfs>
  <cellStyles count="15">
    <cellStyle name="Normal_商务会议及团队差旅报价表20070807" xfId="7" xr:uid="{00000000-0005-0000-0000-000000000000}"/>
    <cellStyle name="百分比 2" xfId="6" xr:uid="{00000000-0005-0000-0000-000001000000}"/>
    <cellStyle name="常规" xfId="0" builtinId="0"/>
    <cellStyle name="常规 2" xfId="5" xr:uid="{00000000-0005-0000-0000-000003000000}"/>
    <cellStyle name="常规 2 2" xfId="12" xr:uid="{00000000-0005-0000-0000-000004000000}"/>
    <cellStyle name="常规 2 2 2 2" xfId="9" xr:uid="{00000000-0005-0000-0000-000005000000}"/>
    <cellStyle name="常规 3 2" xfId="4" xr:uid="{00000000-0005-0000-0000-000006000000}"/>
    <cellStyle name="常规_flash" xfId="3" xr:uid="{00000000-0005-0000-0000-000007000000}"/>
    <cellStyle name="常规_长城会短信相关活动报价1016" xfId="8" xr:uid="{00000000-0005-0000-0000-000008000000}"/>
    <cellStyle name="千位分隔" xfId="13" builtinId="3"/>
    <cellStyle name="千位分隔 2" xfId="11" xr:uid="{00000000-0005-0000-0000-00000A000000}"/>
    <cellStyle name="千位分隔 2 3" xfId="2" xr:uid="{00000000-0005-0000-0000-00000B000000}"/>
    <cellStyle name="千位分隔 2 3 2" xfId="10" xr:uid="{00000000-0005-0000-0000-00000C000000}"/>
    <cellStyle name="千位分隔 3" xfId="14" xr:uid="{00000000-0005-0000-0000-00000D000000}"/>
    <cellStyle name="样式 1" xfId="1" xr:uid="{00000000-0005-0000-0000-00000E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2"/>
  <sheetViews>
    <sheetView tabSelected="1" zoomScale="85" zoomScaleNormal="85" workbookViewId="0">
      <selection activeCell="G11" sqref="G11"/>
    </sheetView>
  </sheetViews>
  <sheetFormatPr defaultColWidth="8.83203125" defaultRowHeight="15" x14ac:dyDescent="0.25"/>
  <cols>
    <col min="1" max="1" width="5.08203125" customWidth="1"/>
    <col min="2" max="2" width="33.58203125" customWidth="1"/>
    <col min="3" max="3" width="42.08203125" customWidth="1"/>
  </cols>
  <sheetData>
    <row r="1" spans="2:3" ht="37.5" customHeight="1" x14ac:dyDescent="0.25">
      <c r="B1" s="51" t="s">
        <v>33</v>
      </c>
      <c r="C1" s="51"/>
    </row>
    <row r="2" spans="2:3" x14ac:dyDescent="0.4">
      <c r="B2" s="3" t="s">
        <v>0</v>
      </c>
      <c r="C2" s="6" t="s">
        <v>1</v>
      </c>
    </row>
    <row r="3" spans="2:3" x14ac:dyDescent="0.4">
      <c r="B3" s="3" t="s">
        <v>2</v>
      </c>
      <c r="C3" s="6" t="s">
        <v>27</v>
      </c>
    </row>
    <row r="4" spans="2:3" s="1" customFormat="1" ht="16.5" customHeight="1" x14ac:dyDescent="0.25">
      <c r="B4" s="8" t="s">
        <v>3</v>
      </c>
      <c r="C4" s="45" t="s">
        <v>28</v>
      </c>
    </row>
    <row r="5" spans="2:3" s="1" customFormat="1" ht="16.5" customHeight="1" x14ac:dyDescent="0.25">
      <c r="B5" s="8" t="s">
        <v>4</v>
      </c>
      <c r="C5" s="9">
        <v>45632</v>
      </c>
    </row>
    <row r="6" spans="2:3" s="1" customFormat="1" ht="16.5" customHeight="1" x14ac:dyDescent="0.25">
      <c r="B6" s="10"/>
      <c r="C6" s="10"/>
    </row>
    <row r="7" spans="2:3" s="1" customFormat="1" ht="30.75" customHeight="1" x14ac:dyDescent="0.25">
      <c r="B7" s="11" t="s">
        <v>5</v>
      </c>
      <c r="C7" s="24" t="s">
        <v>6</v>
      </c>
    </row>
    <row r="8" spans="2:3" s="1" customFormat="1" x14ac:dyDescent="0.25">
      <c r="B8" s="52" t="s">
        <v>29</v>
      </c>
      <c r="C8" s="53"/>
    </row>
    <row r="9" spans="2:3" x14ac:dyDescent="0.25">
      <c r="B9" s="29" t="s">
        <v>7</v>
      </c>
      <c r="C9" s="30">
        <f>Medical!I18</f>
        <v>93436</v>
      </c>
    </row>
    <row r="10" spans="2:3" ht="3.75" customHeight="1" x14ac:dyDescent="0.25">
      <c r="B10" s="49"/>
      <c r="C10" s="50"/>
    </row>
    <row r="11" spans="2:3" x14ac:dyDescent="0.25">
      <c r="B11" s="31" t="s">
        <v>7</v>
      </c>
      <c r="C11" s="32">
        <f>C9</f>
        <v>93436</v>
      </c>
    </row>
    <row r="12" spans="2:3" x14ac:dyDescent="0.25">
      <c r="B12" s="31" t="s">
        <v>8</v>
      </c>
      <c r="C12" s="32">
        <f>C11*0.06</f>
        <v>5606.16</v>
      </c>
    </row>
    <row r="13" spans="2:3" x14ac:dyDescent="0.25">
      <c r="B13" s="33" t="s">
        <v>9</v>
      </c>
      <c r="C13" s="34">
        <f>C11+C12</f>
        <v>99042.16</v>
      </c>
    </row>
    <row r="14" spans="2:3" ht="16.5" x14ac:dyDescent="0.25">
      <c r="B14" s="35"/>
      <c r="C14" s="36"/>
    </row>
    <row r="17" spans="2:2" x14ac:dyDescent="0.4">
      <c r="B17" s="28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</sheetData>
  <mergeCells count="3">
    <mergeCell ref="B10:C10"/>
    <mergeCell ref="B1:C1"/>
    <mergeCell ref="B8:C8"/>
  </mergeCells>
  <phoneticPr fontId="7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5"/>
  <sheetViews>
    <sheetView topLeftCell="B2" zoomScale="92" zoomScaleNormal="92" workbookViewId="0">
      <selection activeCell="B14" sqref="B14"/>
    </sheetView>
  </sheetViews>
  <sheetFormatPr defaultColWidth="8.83203125" defaultRowHeight="15" x14ac:dyDescent="0.25"/>
  <cols>
    <col min="1" max="1" width="5.08203125" customWidth="1"/>
    <col min="2" max="2" width="28.08203125" customWidth="1"/>
    <col min="3" max="3" width="65.75" style="2" customWidth="1"/>
    <col min="4" max="4" width="18" style="2" customWidth="1"/>
    <col min="5" max="5" width="15.58203125" style="2" customWidth="1"/>
    <col min="6" max="6" width="11" customWidth="1"/>
    <col min="7" max="7" width="8.33203125" customWidth="1"/>
    <col min="8" max="8" width="10.5" customWidth="1"/>
    <col min="9" max="9" width="16.33203125" customWidth="1"/>
  </cols>
  <sheetData>
    <row r="1" spans="2:9" ht="37.5" customHeight="1" x14ac:dyDescent="0.25">
      <c r="B1" s="51" t="s">
        <v>17</v>
      </c>
      <c r="C1" s="51"/>
      <c r="D1" s="51"/>
      <c r="E1" s="51"/>
      <c r="F1" s="51"/>
      <c r="G1" s="51"/>
      <c r="H1" s="51"/>
      <c r="I1" s="51"/>
    </row>
    <row r="2" spans="2:9" x14ac:dyDescent="0.4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x14ac:dyDescent="0.4">
      <c r="B3" s="3" t="s">
        <v>2</v>
      </c>
      <c r="C3" s="6" t="str">
        <f>Summary!C3</f>
        <v>2024AZ倍择瑞医学幻灯制作</v>
      </c>
      <c r="D3" s="7"/>
      <c r="E3" s="7"/>
      <c r="F3" s="18"/>
      <c r="G3" s="18"/>
      <c r="H3" s="18"/>
      <c r="I3" s="18"/>
    </row>
    <row r="4" spans="2:9" s="1" customFormat="1" ht="16.5" customHeight="1" x14ac:dyDescent="0.4">
      <c r="B4" s="8" t="s">
        <v>3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25">
      <c r="B5" s="8" t="s">
        <v>4</v>
      </c>
      <c r="C5" s="9">
        <f>Summary!C5</f>
        <v>45632</v>
      </c>
      <c r="D5" s="8"/>
      <c r="E5" s="8"/>
      <c r="F5" s="8"/>
      <c r="G5" s="8"/>
      <c r="H5" s="8"/>
      <c r="I5" s="8"/>
    </row>
    <row r="6" spans="2:9" s="1" customFormat="1" ht="16.5" customHeight="1" x14ac:dyDescent="0.25">
      <c r="B6" s="10"/>
      <c r="C6" s="10"/>
      <c r="D6" s="10"/>
      <c r="E6" s="10"/>
      <c r="F6" s="10"/>
      <c r="G6" s="10"/>
      <c r="H6" s="10"/>
      <c r="I6" s="10"/>
    </row>
    <row r="7" spans="2:9" s="1" customFormat="1" ht="33" x14ac:dyDescent="0.2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6.5" x14ac:dyDescent="0.25">
      <c r="B8" s="43" t="s">
        <v>26</v>
      </c>
      <c r="C8" s="27"/>
      <c r="D8" s="27"/>
      <c r="E8" s="27"/>
      <c r="F8" s="27"/>
      <c r="G8" s="27"/>
      <c r="H8" s="27"/>
      <c r="I8" s="44"/>
    </row>
    <row r="9" spans="2:9" ht="26" x14ac:dyDescent="0.25">
      <c r="B9" s="47" t="s">
        <v>23</v>
      </c>
      <c r="C9" s="46" t="s">
        <v>32</v>
      </c>
      <c r="D9" s="40" t="s">
        <v>19</v>
      </c>
      <c r="E9" s="38"/>
      <c r="F9" s="39">
        <v>657</v>
      </c>
      <c r="G9" s="37" t="s">
        <v>18</v>
      </c>
      <c r="H9" s="37">
        <v>70</v>
      </c>
      <c r="I9" s="48">
        <f t="shared" ref="I9" si="0">F9*H9</f>
        <v>45990</v>
      </c>
    </row>
    <row r="10" spans="2:9" x14ac:dyDescent="0.25">
      <c r="B10" s="47" t="s">
        <v>20</v>
      </c>
      <c r="C10" s="41" t="s">
        <v>21</v>
      </c>
      <c r="D10" s="40" t="s">
        <v>19</v>
      </c>
      <c r="E10" s="38"/>
      <c r="F10" s="39">
        <v>450</v>
      </c>
      <c r="G10" s="42" t="s">
        <v>22</v>
      </c>
      <c r="H10" s="37">
        <v>1</v>
      </c>
      <c r="I10" s="48">
        <f>H10*F10</f>
        <v>450</v>
      </c>
    </row>
    <row r="11" spans="2:9" x14ac:dyDescent="0.25">
      <c r="B11" s="47" t="s">
        <v>30</v>
      </c>
      <c r="C11" s="41" t="s">
        <v>31</v>
      </c>
      <c r="D11" s="40" t="s">
        <v>19</v>
      </c>
      <c r="E11" s="38"/>
      <c r="F11" s="39">
        <v>100</v>
      </c>
      <c r="G11" s="42" t="s">
        <v>18</v>
      </c>
      <c r="H11" s="37">
        <v>70</v>
      </c>
      <c r="I11" s="48">
        <f>F11*H11</f>
        <v>7000</v>
      </c>
    </row>
    <row r="12" spans="2:9" ht="15.5" thickBot="1" x14ac:dyDescent="0.3">
      <c r="B12" s="56"/>
      <c r="C12" s="57"/>
      <c r="D12" s="57"/>
      <c r="E12" s="57"/>
      <c r="F12" s="57"/>
      <c r="G12" s="57"/>
      <c r="H12" s="58"/>
      <c r="I12" s="26">
        <f>SUM(I9:I11)</f>
        <v>53440</v>
      </c>
    </row>
    <row r="13" spans="2:9" s="1" customFormat="1" ht="16.5" x14ac:dyDescent="0.25">
      <c r="B13" s="43" t="s">
        <v>34</v>
      </c>
      <c r="C13" s="27"/>
      <c r="D13" s="27"/>
      <c r="E13" s="27"/>
      <c r="F13" s="27"/>
      <c r="G13" s="27"/>
      <c r="H13" s="27"/>
      <c r="I13" s="44"/>
    </row>
    <row r="14" spans="2:9" x14ac:dyDescent="0.25">
      <c r="B14" s="47" t="s">
        <v>25</v>
      </c>
      <c r="C14" s="41" t="s">
        <v>24</v>
      </c>
      <c r="D14" s="40" t="s">
        <v>19</v>
      </c>
      <c r="E14" s="38"/>
      <c r="F14" s="39">
        <v>407</v>
      </c>
      <c r="G14" s="37" t="s">
        <v>18</v>
      </c>
      <c r="H14" s="37">
        <v>78</v>
      </c>
      <c r="I14" s="48">
        <f t="shared" ref="I14" si="1">F14*H14</f>
        <v>31746</v>
      </c>
    </row>
    <row r="15" spans="2:9" x14ac:dyDescent="0.25">
      <c r="B15" s="47" t="s">
        <v>20</v>
      </c>
      <c r="C15" s="41" t="s">
        <v>21</v>
      </c>
      <c r="D15" s="40" t="s">
        <v>19</v>
      </c>
      <c r="E15" s="38"/>
      <c r="F15" s="39">
        <v>450</v>
      </c>
      <c r="G15" s="42" t="s">
        <v>22</v>
      </c>
      <c r="H15" s="37">
        <v>1</v>
      </c>
      <c r="I15" s="48">
        <f>H15*F15</f>
        <v>450</v>
      </c>
    </row>
    <row r="16" spans="2:9" x14ac:dyDescent="0.25">
      <c r="B16" s="47" t="s">
        <v>30</v>
      </c>
      <c r="C16" s="41" t="s">
        <v>31</v>
      </c>
      <c r="D16" s="40" t="s">
        <v>19</v>
      </c>
      <c r="E16" s="38"/>
      <c r="F16" s="39">
        <v>100</v>
      </c>
      <c r="G16" s="42" t="s">
        <v>18</v>
      </c>
      <c r="H16" s="37">
        <v>78</v>
      </c>
      <c r="I16" s="48">
        <f>F16*H16</f>
        <v>7800</v>
      </c>
    </row>
    <row r="17" spans="2:9" ht="15.5" thickBot="1" x14ac:dyDescent="0.3">
      <c r="B17" s="56"/>
      <c r="C17" s="57"/>
      <c r="D17" s="57"/>
      <c r="E17" s="57"/>
      <c r="F17" s="57"/>
      <c r="G17" s="57"/>
      <c r="H17" s="58"/>
      <c r="I17" s="26">
        <f>SUM(I14:I16)</f>
        <v>39996</v>
      </c>
    </row>
    <row r="18" spans="2:9" ht="15.5" thickBot="1" x14ac:dyDescent="0.3">
      <c r="B18" s="54" t="s">
        <v>7</v>
      </c>
      <c r="C18" s="55"/>
      <c r="D18" s="55"/>
      <c r="E18" s="55"/>
      <c r="F18" s="55"/>
      <c r="G18" s="55"/>
      <c r="H18" s="55"/>
      <c r="I18" s="25">
        <f>I12+I17</f>
        <v>93436</v>
      </c>
    </row>
    <row r="20" spans="2:9" x14ac:dyDescent="0.4">
      <c r="B20" s="13"/>
      <c r="C20" s="14"/>
      <c r="D20" s="15"/>
      <c r="E20" s="20"/>
      <c r="F20" s="21"/>
      <c r="G20" s="21"/>
      <c r="H20" s="21"/>
      <c r="I20" s="21"/>
    </row>
    <row r="21" spans="2:9" x14ac:dyDescent="0.4">
      <c r="B21" s="13"/>
      <c r="C21" s="14"/>
      <c r="D21" s="15"/>
      <c r="E21" s="20"/>
      <c r="F21" s="21"/>
      <c r="G21" s="21"/>
      <c r="H21" s="21"/>
      <c r="I21" s="21"/>
    </row>
    <row r="22" spans="2:9" x14ac:dyDescent="0.25">
      <c r="B22" s="13"/>
      <c r="C22" s="14"/>
      <c r="D22" s="16"/>
      <c r="E22" s="20"/>
      <c r="F22" s="21"/>
      <c r="G22" s="21"/>
      <c r="H22" s="22"/>
      <c r="I22" s="21"/>
    </row>
    <row r="23" spans="2:9" x14ac:dyDescent="0.25">
      <c r="B23" s="13"/>
      <c r="C23" s="16"/>
      <c r="D23" s="16"/>
      <c r="E23" s="20"/>
      <c r="F23" s="21"/>
      <c r="G23" s="21"/>
      <c r="H23" s="21"/>
      <c r="I23" s="21"/>
    </row>
    <row r="24" spans="2:9" x14ac:dyDescent="0.25">
      <c r="B24" s="13"/>
      <c r="C24" s="16"/>
      <c r="D24" s="16"/>
      <c r="E24" s="16"/>
      <c r="F24" s="23"/>
    </row>
    <row r="25" spans="2:9" x14ac:dyDescent="0.25">
      <c r="B25" s="13"/>
      <c r="C25" s="17"/>
      <c r="D25" s="17"/>
      <c r="E25" s="17"/>
      <c r="F25" s="23"/>
    </row>
  </sheetData>
  <mergeCells count="4">
    <mergeCell ref="B1:I1"/>
    <mergeCell ref="B18:H18"/>
    <mergeCell ref="B12:H12"/>
    <mergeCell ref="B17:H17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Liya Pei</cp:lastModifiedBy>
  <cp:lastPrinted>2021-05-03T18:39:00Z</cp:lastPrinted>
  <dcterms:created xsi:type="dcterms:W3CDTF">2016-07-03T01:42:00Z</dcterms:created>
  <dcterms:modified xsi:type="dcterms:W3CDTF">2024-12-06T06:55:11Z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