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Liya\Liya-2025\阿斯利康\倍泽瑞医学部-姜曦\拆分报价-2\麦田\"/>
    </mc:Choice>
  </mc:AlternateContent>
  <xr:revisionPtr revIDLastSave="0" documentId="13_ncr:1_{F0564592-F1DA-4010-9E0D-5C8EBBC869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3" l="1"/>
  <c r="J11" i="13"/>
  <c r="J12" i="13"/>
  <c r="J13" i="13"/>
  <c r="J14" i="13"/>
  <c r="J22" i="13"/>
  <c r="J23" i="13" s="1"/>
  <c r="J19" i="13"/>
  <c r="J18" i="13"/>
  <c r="J17" i="13"/>
  <c r="J9" i="13"/>
  <c r="C5" i="13"/>
  <c r="C4" i="13"/>
  <c r="C3" i="13"/>
  <c r="C2" i="13"/>
  <c r="J20" i="13" l="1"/>
  <c r="J15" i="13"/>
  <c r="J24" i="13" s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<sst xmlns="http://schemas.openxmlformats.org/spreadsheetml/2006/main" count="77" uniqueCount="44">
  <si>
    <t>Quotation Form_Medical</t>
  </si>
  <si>
    <t>Client:</t>
  </si>
  <si>
    <t>阿斯利康</t>
  </si>
  <si>
    <t xml:space="preserve">Project Name: </t>
  </si>
  <si>
    <t>2025 AZ倍择瑞医学材料制作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</si>
  <si>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</si>
  <si>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</si>
  <si>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</si>
  <si>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</si>
  <si>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</si>
  <si>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</si>
  <si>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</si>
  <si>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</si>
  <si>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</si>
  <si>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</si>
  <si>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</si>
  <si>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</si>
  <si>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</si>
  <si>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</si>
  <si>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</si>
  <si>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</si>
  <si>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</si>
  <si>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</si>
  <si>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</si>
  <si>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</si>
  <si>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</si>
  <si>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</si>
  <si>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</si>
  <si>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</si>
  <si>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</si>
  <si>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</si>
  <si>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</si>
  <si>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英文原文下载</t>
  </si>
  <si>
    <t>篇</t>
  </si>
  <si>
    <t>中文原文下载</t>
  </si>
  <si>
    <t>主题词检索(new work)</t>
  </si>
  <si>
    <t>个</t>
  </si>
  <si>
    <t>小计：</t>
  </si>
  <si>
    <t>销售培训幻灯(new work)</t>
  </si>
  <si>
    <t>医学Slides中译英(new work)</t>
  </si>
  <si>
    <t>包括翻译、校对、润色，按页计算</t>
  </si>
  <si>
    <t>1.全国会幻灯制作-1套（预估40P/套）</t>
    <phoneticPr fontId="9" type="noConversion"/>
  </si>
  <si>
    <t>2.销售培训幻灯制作-3套（预估40P/套）</t>
    <phoneticPr fontId="9" type="noConversion"/>
  </si>
  <si>
    <t>3.幻灯翻译（预估50P）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</si>
</sst>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0_);[Red]\(0\)"/>
    <numFmt numFmtId="179" formatCode="\¥#,##0.00;[Red]\¥#,##0.00"/>
    <numFmt numFmtId="180" formatCode="\¥#,##0.00_);[Red]\(\¥#,##0.00\)"/>
  </numFmts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69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8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8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8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8" fontId="8" fillId="0" borderId="0" xfId="5" applyNumberFormat="1" applyFont="1" applyAlignment="1">
      <alignment horizontal="left" wrapText="1"/>
    </xf>
    <xf numFmtId="178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37" fontId="11" fillId="0" borderId="6" xfId="1" applyNumberFormat="1" applyFont="1" applyFill="1" applyBorder="1" applyAlignment="1">
      <alignment horizontal="center" vertical="center" wrapText="1"/>
    </xf>
    <xf numFmtId="178" fontId="3" fillId="3" borderId="20" xfId="10" applyNumberFormat="1" applyFont="1" applyFill="1" applyBorder="1" applyAlignment="1">
      <alignment horizontal="right" vertical="center"/>
    </xf>
    <xf numFmtId="179" fontId="3" fillId="3" borderId="21" xfId="10" applyNumberFormat="1" applyFont="1" applyFill="1" applyBorder="1" applyAlignment="1">
      <alignment horizontal="right" vertical="center"/>
    </xf>
    <xf numFmtId="178" fontId="3" fillId="3" borderId="23" xfId="10" applyNumberFormat="1" applyFont="1" applyFill="1" applyBorder="1" applyAlignment="1">
      <alignment horizontal="right" vertical="center"/>
    </xf>
    <xf numFmtId="180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9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80" fontId="3" fillId="5" borderId="26" xfId="1" applyNumberFormat="1" applyFont="1" applyFill="1" applyBorder="1" applyAlignment="1">
      <alignment horizontal="right" vertical="center"/>
    </xf>
    <xf numFmtId="178" fontId="3" fillId="3" borderId="5" xfId="10" applyNumberFormat="1" applyFont="1" applyFill="1" applyBorder="1" applyAlignment="1">
      <alignment horizontal="right" vertical="center"/>
    </xf>
    <xf numFmtId="180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80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3" xfId="10" applyFont="1" applyFill="1" applyBorder="1" applyAlignment="1">
      <alignment horizontal="left" vertical="center"/>
    </xf>
    <xf numFmtId="0" fontId="3" fillId="2" borderId="17" xfId="1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178" fontId="3" fillId="3" borderId="7" xfId="10" applyNumberFormat="1" applyFont="1" applyFill="1" applyBorder="1" applyAlignment="1">
      <alignment horizontal="right" vertical="center"/>
    </xf>
    <xf numFmtId="178" fontId="3" fillId="3" borderId="8" xfId="10" applyNumberFormat="1" applyFont="1" applyFill="1" applyBorder="1" applyAlignment="1">
      <alignment horizontal="right" vertical="center"/>
    </xf>
    <xf numFmtId="178" fontId="3" fillId="3" borderId="13" xfId="10" applyNumberFormat="1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  <xf numFmtId="178" fontId="3" fillId="3" borderId="11" xfId="10" applyNumberFormat="1" applyFont="1" applyFill="1" applyBorder="1" applyAlignment="1">
      <alignment horizontal="right" vertical="center"/>
    </xf>
    <xf numFmtId="178" fontId="3" fillId="3" borderId="12" xfId="10" applyNumberFormat="1" applyFont="1" applyFill="1" applyBorder="1" applyAlignment="1">
      <alignment horizontal="right" vertical="center"/>
    </xf>
    <xf numFmtId="178" fontId="3" fillId="3" borderId="14" xfId="10" applyNumberFormat="1" applyFont="1" applyFill="1" applyBorder="1" applyAlignment="1">
      <alignment horizontal="right" vertical="center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0"/>
  <sheetViews>
    <sheetView tabSelected="1" zoomScale="86" zoomScaleNormal="86" workbookViewId="0">
      <selection activeCell="C19" sqref="C19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spans="2:3" ht="37.5" customHeight="1" x14ac:dyDescent="0.15">
      <c r="B1" s="52" t="s">
        <v>0</v>
      </c>
      <c r="C1" s="52"/>
    </row>
    <row r="2" spans="2:3" ht="16.5" x14ac:dyDescent="0.35">
      <c r="B2" s="3" t="s">
        <v>1</v>
      </c>
      <c r="C2" s="6" t="s">
        <v>2</v>
      </c>
    </row>
    <row r="3" spans="2:3" ht="16.5" x14ac:dyDescent="0.35">
      <c r="B3" s="3" t="s">
        <v>3</v>
      </c>
      <c r="C3" s="6" t="s">
        <v>4</v>
      </c>
    </row>
    <row r="4" spans="2:3" s="1" customFormat="1" ht="16.5" customHeight="1" x14ac:dyDescent="0.15">
      <c r="B4" s="8" t="s">
        <v>5</v>
      </c>
      <c r="C4" s="43" t="s">
        <v>6</v>
      </c>
    </row>
    <row r="5" spans="2:3" s="1" customFormat="1" ht="16.5" customHeight="1" x14ac:dyDescent="0.15">
      <c r="B5" s="8" t="s">
        <v>7</v>
      </c>
      <c r="C5" s="10">
        <v>45841</v>
      </c>
    </row>
    <row r="6" spans="2:3" s="1" customFormat="1" ht="16.5" customHeight="1" x14ac:dyDescent="0.15">
      <c r="B6" s="11"/>
      <c r="C6" s="11"/>
    </row>
    <row r="7" spans="2:3" s="1" customFormat="1" ht="30.75" customHeight="1" x14ac:dyDescent="0.15">
      <c r="B7" s="12" t="s">
        <v>8</v>
      </c>
      <c r="C7" s="35" t="s">
        <v>9</v>
      </c>
    </row>
    <row r="8" spans="2:3" s="1" customFormat="1" ht="16.5" x14ac:dyDescent="0.15">
      <c r="B8" s="53" t="s">
        <v>10</v>
      </c>
      <c r="C8" s="54"/>
    </row>
    <row r="9" spans="2:3" ht="16.5" x14ac:dyDescent="0.15">
      <c r="B9" s="44" t="s">
        <v>11</v>
      </c>
      <c r="C9" s="45">
        <f>Medical!J24</f>
        <v>92780</v>
      </c>
    </row>
    <row r="10" spans="2:3" ht="3.75" customHeight="1" x14ac:dyDescent="0.15">
      <c r="B10" s="55"/>
      <c r="C10" s="56"/>
    </row>
    <row r="11" spans="2:3" ht="16.5" x14ac:dyDescent="0.15">
      <c r="B11" s="46" t="s">
        <v>11</v>
      </c>
      <c r="C11" s="47">
        <f>C9</f>
        <v>92780</v>
      </c>
    </row>
    <row r="12" spans="2:3" ht="16.5" x14ac:dyDescent="0.15">
      <c r="B12" s="46" t="s">
        <v>12</v>
      </c>
      <c r="C12" s="47">
        <f>C11*0.06</f>
        <v>5566.8</v>
      </c>
    </row>
    <row r="13" spans="2:3" ht="16.5" x14ac:dyDescent="0.15">
      <c r="B13" s="48" t="s">
        <v>13</v>
      </c>
      <c r="C13" s="49">
        <f>C11+C12</f>
        <v>98346.8</v>
      </c>
    </row>
    <row r="14" spans="2:3" ht="18" x14ac:dyDescent="0.15">
      <c r="B14" s="50" t="s">
        <v>14</v>
      </c>
      <c r="C14" s="51"/>
    </row>
    <row r="16" spans="2:3" x14ac:dyDescent="0.2">
      <c r="B16" s="19"/>
    </row>
    <row r="17" spans="2:2" x14ac:dyDescent="0.2">
      <c r="B17" s="19"/>
    </row>
    <row r="18" spans="2:2" x14ac:dyDescent="0.2">
      <c r="B18" s="19"/>
    </row>
    <row r="19" spans="2:2" x14ac:dyDescent="0.2">
      <c r="B19" s="19"/>
    </row>
    <row r="20" spans="2:2" x14ac:dyDescent="0.2">
      <c r="B20" s="19"/>
    </row>
  </sheetData>
  <mergeCells count="3">
    <mergeCell ref="B1:C1"/>
    <mergeCell ref="B8:C8"/>
    <mergeCell ref="B10:C10"/>
  </mergeCells>
  <phoneticPr fontId="9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topLeftCell="A4" zoomScale="77" zoomScaleNormal="77" workbookViewId="0">
      <selection activeCell="H13" sqref="H13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66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spans="2:10" ht="37.5" customHeight="1" x14ac:dyDescent="0.15"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2:10" ht="16.5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ht="16.5" x14ac:dyDescent="0.35">
      <c r="B3" s="3" t="s">
        <v>3</v>
      </c>
      <c r="C3" s="6" t="str">
        <f>Summary!C3</f>
        <v>2025 AZ倍择瑞医学材料制作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1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15">
      <c r="B5" s="8" t="s">
        <v>7</v>
      </c>
      <c r="C5" s="10">
        <f>Summary!C5</f>
        <v>45841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1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0" x14ac:dyDescent="0.1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  <c r="J7" s="35" t="s">
        <v>22</v>
      </c>
    </row>
    <row r="8" spans="2:10" s="1" customFormat="1" ht="16.5" customHeight="1" x14ac:dyDescent="0.15">
      <c r="B8" s="57" t="s">
        <v>41</v>
      </c>
      <c r="C8" s="58"/>
      <c r="D8" s="58"/>
      <c r="E8" s="58"/>
      <c r="F8" s="58"/>
      <c r="G8" s="58"/>
      <c r="H8" s="58"/>
      <c r="I8" s="58"/>
      <c r="J8" s="59"/>
    </row>
    <row r="9" spans="2:10" s="1" customFormat="1" ht="28.5" x14ac:dyDescent="0.15">
      <c r="B9" s="14" t="s">
        <v>23</v>
      </c>
      <c r="C9" s="15" t="s">
        <v>24</v>
      </c>
      <c r="D9" s="16" t="s">
        <v>25</v>
      </c>
      <c r="E9" s="16"/>
      <c r="F9" s="26">
        <v>657</v>
      </c>
      <c r="G9" s="27" t="s">
        <v>26</v>
      </c>
      <c r="H9" s="27">
        <v>40</v>
      </c>
      <c r="I9" s="36">
        <v>1</v>
      </c>
      <c r="J9" s="37">
        <f>F9*H9*I9</f>
        <v>26280</v>
      </c>
    </row>
    <row r="10" spans="2:10" s="1" customFormat="1" x14ac:dyDescent="0.15">
      <c r="B10" s="14" t="s">
        <v>27</v>
      </c>
      <c r="C10" s="17" t="s">
        <v>28</v>
      </c>
      <c r="D10" s="16" t="s">
        <v>25</v>
      </c>
      <c r="E10" s="16"/>
      <c r="F10" s="26">
        <v>450</v>
      </c>
      <c r="G10" s="27" t="s">
        <v>29</v>
      </c>
      <c r="H10" s="27">
        <v>1</v>
      </c>
      <c r="I10" s="36">
        <v>1</v>
      </c>
      <c r="J10" s="37">
        <f t="shared" ref="J10:J14" si="0">F10*H10*I10</f>
        <v>450</v>
      </c>
    </row>
    <row r="11" spans="2:10" s="1" customFormat="1" x14ac:dyDescent="0.15">
      <c r="B11" s="14" t="s">
        <v>30</v>
      </c>
      <c r="C11" s="17" t="s">
        <v>31</v>
      </c>
      <c r="D11" s="16" t="s">
        <v>25</v>
      </c>
      <c r="E11" s="16"/>
      <c r="F11" s="26">
        <v>50</v>
      </c>
      <c r="G11" s="27" t="s">
        <v>26</v>
      </c>
      <c r="H11" s="27">
        <v>40</v>
      </c>
      <c r="I11" s="36">
        <v>1</v>
      </c>
      <c r="J11" s="37">
        <f t="shared" si="0"/>
        <v>2000</v>
      </c>
    </row>
    <row r="12" spans="2:10" s="1" customFormat="1" x14ac:dyDescent="0.15">
      <c r="B12" s="18" t="s">
        <v>32</v>
      </c>
      <c r="C12" s="18" t="s">
        <v>32</v>
      </c>
      <c r="D12" s="16" t="s">
        <v>25</v>
      </c>
      <c r="E12" s="16"/>
      <c r="F12" s="28">
        <v>10</v>
      </c>
      <c r="G12" s="28" t="s">
        <v>33</v>
      </c>
      <c r="H12" s="29">
        <v>120</v>
      </c>
      <c r="I12" s="38">
        <v>1</v>
      </c>
      <c r="J12" s="37">
        <f t="shared" si="0"/>
        <v>1200</v>
      </c>
    </row>
    <row r="13" spans="2:10" s="1" customFormat="1" x14ac:dyDescent="0.15">
      <c r="B13" s="18" t="s">
        <v>34</v>
      </c>
      <c r="C13" s="18" t="s">
        <v>34</v>
      </c>
      <c r="D13" s="16" t="s">
        <v>25</v>
      </c>
      <c r="E13" s="16"/>
      <c r="F13" s="28">
        <v>7</v>
      </c>
      <c r="G13" s="28" t="s">
        <v>33</v>
      </c>
      <c r="H13" s="29">
        <v>80</v>
      </c>
      <c r="I13" s="38">
        <v>1</v>
      </c>
      <c r="J13" s="37">
        <f t="shared" si="0"/>
        <v>560</v>
      </c>
    </row>
    <row r="14" spans="2:10" s="1" customFormat="1" x14ac:dyDescent="0.15">
      <c r="B14" s="18" t="s">
        <v>35</v>
      </c>
      <c r="C14" s="18" t="s">
        <v>35</v>
      </c>
      <c r="D14" s="16" t="s">
        <v>25</v>
      </c>
      <c r="E14" s="16"/>
      <c r="F14" s="28">
        <v>20</v>
      </c>
      <c r="G14" s="28" t="s">
        <v>36</v>
      </c>
      <c r="H14" s="29">
        <v>80</v>
      </c>
      <c r="I14" s="38">
        <v>1</v>
      </c>
      <c r="J14" s="37">
        <f t="shared" si="0"/>
        <v>1600</v>
      </c>
    </row>
    <row r="15" spans="2:10" s="1" customFormat="1" ht="16.5" x14ac:dyDescent="0.15">
      <c r="B15" s="60"/>
      <c r="C15" s="61"/>
      <c r="D15" s="61"/>
      <c r="E15" s="61"/>
      <c r="F15" s="61"/>
      <c r="G15" s="61"/>
      <c r="H15" s="62"/>
      <c r="I15" s="39" t="s">
        <v>37</v>
      </c>
      <c r="J15" s="40">
        <f>SUM(J9:J14)</f>
        <v>32090</v>
      </c>
    </row>
    <row r="16" spans="2:10" ht="16.5" customHeight="1" x14ac:dyDescent="0.15">
      <c r="B16" s="63" t="s">
        <v>42</v>
      </c>
      <c r="C16" s="64"/>
      <c r="D16" s="64"/>
      <c r="E16" s="64"/>
      <c r="F16" s="64"/>
      <c r="G16" s="64"/>
      <c r="H16" s="64"/>
      <c r="I16" s="64"/>
      <c r="J16" s="65"/>
    </row>
    <row r="17" spans="2:10" ht="28.5" x14ac:dyDescent="0.15">
      <c r="B17" s="14" t="s">
        <v>38</v>
      </c>
      <c r="C17" s="15" t="s">
        <v>24</v>
      </c>
      <c r="D17" s="16" t="s">
        <v>25</v>
      </c>
      <c r="E17" s="16"/>
      <c r="F17" s="26">
        <v>407</v>
      </c>
      <c r="G17" s="27" t="s">
        <v>26</v>
      </c>
      <c r="H17" s="27">
        <v>40</v>
      </c>
      <c r="I17" s="36">
        <v>3</v>
      </c>
      <c r="J17" s="37">
        <f>F17*H17*I17</f>
        <v>48840</v>
      </c>
    </row>
    <row r="18" spans="2:10" x14ac:dyDescent="0.15">
      <c r="B18" s="14" t="s">
        <v>27</v>
      </c>
      <c r="C18" s="17" t="s">
        <v>28</v>
      </c>
      <c r="D18" s="16" t="s">
        <v>25</v>
      </c>
      <c r="E18" s="16"/>
      <c r="F18" s="26">
        <v>450</v>
      </c>
      <c r="G18" s="27" t="s">
        <v>29</v>
      </c>
      <c r="H18" s="27">
        <v>1</v>
      </c>
      <c r="I18" s="36">
        <v>3</v>
      </c>
      <c r="J18" s="37">
        <f t="shared" ref="J18:J19" si="1">F18*H18*I18</f>
        <v>1350</v>
      </c>
    </row>
    <row r="19" spans="2:10" x14ac:dyDescent="0.15">
      <c r="B19" s="14" t="s">
        <v>30</v>
      </c>
      <c r="C19" s="17" t="s">
        <v>31</v>
      </c>
      <c r="D19" s="16" t="s">
        <v>25</v>
      </c>
      <c r="E19" s="16"/>
      <c r="F19" s="26">
        <v>50</v>
      </c>
      <c r="G19" s="27" t="s">
        <v>26</v>
      </c>
      <c r="H19" s="27">
        <v>40</v>
      </c>
      <c r="I19" s="36">
        <v>3</v>
      </c>
      <c r="J19" s="37">
        <f t="shared" si="1"/>
        <v>6000</v>
      </c>
    </row>
    <row r="20" spans="2:10" ht="16.5" x14ac:dyDescent="0.15">
      <c r="B20" s="60"/>
      <c r="C20" s="61"/>
      <c r="D20" s="61"/>
      <c r="E20" s="61"/>
      <c r="F20" s="61"/>
      <c r="G20" s="61"/>
      <c r="H20" s="62"/>
      <c r="I20" s="39" t="s">
        <v>37</v>
      </c>
      <c r="J20" s="40">
        <f>SUM(J17:J19)</f>
        <v>56190</v>
      </c>
    </row>
    <row r="21" spans="2:10" s="1" customFormat="1" ht="17.25" customHeight="1" x14ac:dyDescent="0.15">
      <c r="B21" s="57" t="s">
        <v>43</v>
      </c>
      <c r="C21" s="58"/>
      <c r="D21" s="58"/>
      <c r="E21" s="58"/>
      <c r="F21" s="58"/>
      <c r="G21" s="58"/>
      <c r="H21" s="58"/>
      <c r="I21" s="58"/>
      <c r="J21" s="59"/>
    </row>
    <row r="22" spans="2:10" x14ac:dyDescent="0.15">
      <c r="B22" s="14" t="s">
        <v>39</v>
      </c>
      <c r="C22" s="15" t="s">
        <v>40</v>
      </c>
      <c r="D22" s="16" t="s">
        <v>25</v>
      </c>
      <c r="E22" s="16"/>
      <c r="F22" s="26">
        <v>90</v>
      </c>
      <c r="G22" s="27" t="s">
        <v>26</v>
      </c>
      <c r="H22" s="27">
        <v>50</v>
      </c>
      <c r="I22" s="36">
        <v>1</v>
      </c>
      <c r="J22" s="37">
        <f>F22*H22*I22</f>
        <v>4500</v>
      </c>
    </row>
    <row r="23" spans="2:10" ht="16.5" x14ac:dyDescent="0.15">
      <c r="B23" s="60"/>
      <c r="C23" s="61"/>
      <c r="D23" s="61"/>
      <c r="E23" s="61"/>
      <c r="F23" s="61"/>
      <c r="G23" s="61"/>
      <c r="H23" s="62"/>
      <c r="I23" s="39" t="s">
        <v>37</v>
      </c>
      <c r="J23" s="40">
        <f>SUM(J22:J22)</f>
        <v>4500</v>
      </c>
    </row>
    <row r="24" spans="2:10" ht="16.5" x14ac:dyDescent="0.15">
      <c r="B24" s="66"/>
      <c r="C24" s="67"/>
      <c r="D24" s="67"/>
      <c r="E24" s="67"/>
      <c r="F24" s="67"/>
      <c r="G24" s="67"/>
      <c r="H24" s="68"/>
      <c r="I24" s="41" t="s">
        <v>11</v>
      </c>
      <c r="J24" s="42">
        <f>J20+J23+J15</f>
        <v>92780</v>
      </c>
    </row>
    <row r="26" spans="2:10" ht="16.5" x14ac:dyDescent="0.35">
      <c r="B26" s="19"/>
      <c r="C26" s="20"/>
      <c r="D26" s="21"/>
      <c r="E26" s="30"/>
      <c r="F26" s="31"/>
      <c r="G26" s="31"/>
      <c r="H26" s="31"/>
      <c r="I26" s="31"/>
      <c r="J26" s="31"/>
    </row>
    <row r="27" spans="2:10" ht="16.5" x14ac:dyDescent="0.35">
      <c r="B27" s="19"/>
      <c r="C27" s="20"/>
      <c r="D27" s="21"/>
      <c r="E27" s="30"/>
      <c r="F27" s="31"/>
      <c r="G27" s="31"/>
      <c r="H27" s="31"/>
      <c r="I27" s="31"/>
      <c r="J27" s="31"/>
    </row>
    <row r="28" spans="2:10" x14ac:dyDescent="0.2">
      <c r="B28" s="19"/>
      <c r="C28" s="20"/>
      <c r="D28" s="22"/>
      <c r="E28" s="30"/>
      <c r="F28" s="31"/>
      <c r="G28" s="31"/>
      <c r="H28" s="32"/>
      <c r="I28" s="32"/>
      <c r="J28" s="31"/>
    </row>
    <row r="29" spans="2:10" x14ac:dyDescent="0.2">
      <c r="B29" s="19"/>
      <c r="C29" s="22"/>
      <c r="D29" s="22"/>
      <c r="E29" s="30"/>
      <c r="F29" s="31"/>
      <c r="G29" s="31"/>
      <c r="H29" s="31"/>
      <c r="I29" s="31"/>
      <c r="J29" s="31"/>
    </row>
    <row r="30" spans="2:10" x14ac:dyDescent="0.2">
      <c r="B30" s="19"/>
      <c r="C30" s="22"/>
      <c r="D30" s="22"/>
      <c r="E30" s="22"/>
      <c r="F30" s="33"/>
    </row>
    <row r="31" spans="2:10" x14ac:dyDescent="0.2">
      <c r="B31" s="19"/>
      <c r="C31" s="23"/>
      <c r="D31" s="23"/>
      <c r="E31" s="23"/>
      <c r="F31" s="33"/>
    </row>
  </sheetData>
  <mergeCells count="8">
    <mergeCell ref="B21:J21"/>
    <mergeCell ref="B23:H23"/>
    <mergeCell ref="B24:H24"/>
    <mergeCell ref="B1:J1"/>
    <mergeCell ref="B8:J8"/>
    <mergeCell ref="B15:H15"/>
    <mergeCell ref="B16:J16"/>
    <mergeCell ref="B20:H20"/>
  </mergeCells>
  <phoneticPr fontId="9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2021-05-04T02:39:00Z</cp:lastPrinted>
  <dcterms:created xsi:type="dcterms:W3CDTF">2016-07-03T09:42:00Z</dcterms:created>
  <dcterms:modified xsi:type="dcterms:W3CDTF">2025-07-07T03:55:11Z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8A739F745F8D8D3D08376B68EF0E738C_43</vt:lpwstr>
  </property>
</Properties>
</file>