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JZebra/Documents/UBS业务/2024/AZ/洽谈中/"/>
    </mc:Choice>
  </mc:AlternateContent>
  <xr:revisionPtr revIDLastSave="0" documentId="13_ncr:1_{3733D48E-921F-3746-9E72-3BD4D2B75A8D}" xr6:coauthVersionLast="47" xr6:coauthVersionMax="47" xr10:uidLastSave="{00000000-0000-0000-0000-000000000000}"/>
  <bookViews>
    <workbookView xWindow="5000" yWindow="740" windowWidth="25720" windowHeight="17240" xr2:uid="{00000000-000D-0000-FFFF-FFFF00000000}"/>
  </bookViews>
  <sheets>
    <sheet name="Summary" sheetId="9" r:id="rId1"/>
    <sheet name="Medical" sheetId="11" r:id="rId2"/>
    <sheet name="Creativ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2" l="1"/>
  <c r="I10" i="12" s="1"/>
  <c r="I11" i="12" s="1"/>
  <c r="C11" i="9" s="1"/>
  <c r="I16" i="11"/>
  <c r="I17" i="11" s="1"/>
  <c r="I14" i="11"/>
  <c r="I13" i="11"/>
  <c r="I12" i="11"/>
  <c r="I11" i="11"/>
  <c r="I10" i="11"/>
  <c r="I9" i="11"/>
  <c r="I18" i="11" l="1"/>
  <c r="C9" i="9" s="1"/>
  <c r="C13" i="9"/>
  <c r="C14" i="9" l="1"/>
  <c r="C15" i="9" s="1"/>
</calcChain>
</file>

<file path=xl/sharedStrings.xml><?xml version="1.0" encoding="utf-8"?>
<sst xmlns="http://schemas.openxmlformats.org/spreadsheetml/2006/main" count="81" uniqueCount="42">
  <si>
    <t>Quotation</t>
  </si>
  <si>
    <t>Client:</t>
  </si>
  <si>
    <t>AstraZeneca</t>
  </si>
  <si>
    <t xml:space="preserve">Project Name: </t>
  </si>
  <si>
    <t>2024AZ重度哮喘治疗相关的学术服务支持</t>
  </si>
  <si>
    <t>Supplier Contact Information:</t>
  </si>
  <si>
    <t>zebra.jiang@ubs-cn.com</t>
  </si>
  <si>
    <t>Effective Date:</t>
  </si>
  <si>
    <t>Item</t>
  </si>
  <si>
    <t>Cost</t>
  </si>
  <si>
    <t>I. Medical</t>
  </si>
  <si>
    <t>Sub-total</t>
  </si>
  <si>
    <t>II. Creative</t>
  </si>
  <si>
    <t>TAX 6%</t>
  </si>
  <si>
    <t>Total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</si>
  <si>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</si>
  <si>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</si>
  <si>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</si>
  <si>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</si>
  <si>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</si>
  <si>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</si>
  <si>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</si>
  <si>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1.2024AZ重度哮喘治疗相关的学术服务支持*30p*2套；
预估幻灯标题：
①重度哮喘的临床特征
②哮喘的治疗管理路径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</si>
  <si>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</si>
  <si>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</si>
  <si>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</si>
  <si>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PPT美化(高级美化)(new work)</t>
  </si>
  <si>
    <t>使用Adobe绘图软件进行图标重绘、字体设计等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</si>
  <si>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</si>
  <si>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</si>
  <si>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</si>
  <si>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</si>
  <si>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</si>
  <si>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</si>
  <si>
    <t>2. 一图读懂*2篇*8屏</t>
  </si>
  <si>
    <t>Newsletter内容撰写(new work)</t>
  </si>
  <si>
    <t>包括医学编辑、适量文献检索、文案润色</t>
  </si>
  <si>
    <t>长图文*2篇*8屏</t>
  </si>
  <si>
    <t>图文长图文</t>
  </si>
  <si>
    <t>含图表设计和文案，完稿（不含租图费）</t>
  </si>
  <si>
    <t>屏</t>
  </si>
  <si>
    <t>2024.6.11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</si>
</sst>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* #,##0.00_ ;_ * \-#,##0.00_ ;_ * &quot;-&quot;??_ ;_ @_ "/>
    <numFmt numFmtId="177" formatCode="&quot;￥&quot;#,##0.00_);[Red]\(&quot;￥&quot;#,##0.00\)"/>
    <numFmt numFmtId="178" formatCode="0_);[Red]\(0\)"/>
    <numFmt numFmtId="179" formatCode="#,##0_ "/>
    <numFmt numFmtId="180" formatCode="0.00_);[Red]\(0.00\)"/>
    <numFmt numFmtId="181" formatCode="0_ "/>
    <numFmt numFmtId="182" formatCode="\¥#,##0.00_);[Red]\(\¥#,##0.00\)"/>
  </numFmts>
  <fonts count="14">
    <font>
      <sz val="12"/>
      <name val="宋体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28"/>
      <name val="微软雅黑"/>
      <family val="2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1" fillId="0" borderId="0" xfId="3" applyFont="1" applyAlignment="1">
      <alignment horizontal="center" vertical="center"/>
    </xf>
    <xf numFmtId="0" fontId="1" fillId="0" borderId="0" xfId="3" applyFont="1">
      <alignment vertical="center"/>
    </xf>
    <xf numFmtId="178" fontId="2" fillId="0" borderId="0" xfId="3" applyNumberFormat="1" applyFont="1" applyAlignment="1">
      <alignment horizontal="left"/>
    </xf>
    <xf numFmtId="0" fontId="2" fillId="0" borderId="0" xfId="7" applyFont="1" applyAlignment="1">
      <alignment vertical="center" wrapText="1"/>
    </xf>
    <xf numFmtId="178" fontId="2" fillId="0" borderId="0" xfId="3" applyNumberFormat="1" applyFont="1" applyAlignment="1">
      <alignment horizontal="center"/>
    </xf>
    <xf numFmtId="178" fontId="3" fillId="0" borderId="0" xfId="3" applyNumberFormat="1" applyFont="1" applyAlignment="1">
      <alignment horizontal="left"/>
    </xf>
    <xf numFmtId="0" fontId="2" fillId="0" borderId="0" xfId="7" applyFont="1" applyAlignment="1">
      <alignment wrapText="1"/>
    </xf>
    <xf numFmtId="0" fontId="1" fillId="0" borderId="0" xfId="7" applyFont="1" applyAlignment="1">
      <alignment vertical="center"/>
    </xf>
    <xf numFmtId="0" fontId="4" fillId="0" borderId="0" xfId="2" applyFill="1" applyBorder="1" applyAlignment="1">
      <alignment horizontal="left" vertical="center"/>
    </xf>
    <xf numFmtId="0" fontId="1" fillId="0" borderId="0" xfId="7" applyFont="1" applyAlignment="1">
      <alignment horizontal="center" vertical="center"/>
    </xf>
    <xf numFmtId="0" fontId="1" fillId="0" borderId="0" xfId="7" applyFont="1" applyAlignment="1">
      <alignment horizontal="left" vertical="center"/>
    </xf>
    <xf numFmtId="0" fontId="1" fillId="0" borderId="0" xfId="7" applyFont="1" applyAlignment="1">
      <alignment horizontal="right" vertical="center"/>
    </xf>
    <xf numFmtId="0" fontId="5" fillId="0" borderId="1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 wrapText="1"/>
    </xf>
    <xf numFmtId="179" fontId="5" fillId="0" borderId="2" xfId="7" applyNumberFormat="1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1" fillId="2" borderId="3" xfId="7" applyFont="1" applyFill="1" applyBorder="1" applyAlignment="1">
      <alignment horizontal="left" vertical="center" wrapText="1"/>
    </xf>
    <xf numFmtId="0" fontId="1" fillId="2" borderId="2" xfId="7" applyFont="1" applyFill="1" applyBorder="1" applyAlignment="1">
      <alignment horizontal="left" vertical="center"/>
    </xf>
    <xf numFmtId="0" fontId="2" fillId="0" borderId="2" xfId="3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80" fontId="2" fillId="0" borderId="5" xfId="6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81" fontId="2" fillId="0" borderId="4" xfId="6" applyNumberFormat="1" applyFont="1" applyBorder="1" applyAlignment="1">
      <alignment horizontal="center" vertical="center"/>
    </xf>
    <xf numFmtId="37" fontId="6" fillId="0" borderId="6" xfId="1" applyNumberFormat="1" applyFont="1" applyFill="1" applyBorder="1" applyAlignment="1">
      <alignment horizontal="center" vertical="center"/>
    </xf>
    <xf numFmtId="177" fontId="5" fillId="0" borderId="2" xfId="7" applyNumberFormat="1" applyFont="1" applyBorder="1" applyAlignment="1">
      <alignment horizontal="center" vertical="center"/>
    </xf>
    <xf numFmtId="180" fontId="7" fillId="0" borderId="5" xfId="1" applyNumberFormat="1" applyFont="1" applyFill="1" applyBorder="1" applyAlignment="1">
      <alignment horizontal="center" vertical="center"/>
    </xf>
    <xf numFmtId="177" fontId="1" fillId="0" borderId="2" xfId="1" applyNumberFormat="1" applyFont="1" applyFill="1" applyBorder="1" applyAlignment="1">
      <alignment horizontal="center" vertical="center"/>
    </xf>
    <xf numFmtId="177" fontId="1" fillId="3" borderId="2" xfId="7" applyNumberFormat="1" applyFont="1" applyFill="1" applyBorder="1" applyAlignment="1">
      <alignment horizontal="center" vertical="center"/>
    </xf>
    <xf numFmtId="178" fontId="1" fillId="0" borderId="0" xfId="7" applyNumberFormat="1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>
      <alignment vertical="center"/>
    </xf>
    <xf numFmtId="179" fontId="5" fillId="0" borderId="0" xfId="3" applyNumberFormat="1" applyFont="1" applyAlignment="1">
      <alignment horizontal="center" vertical="center"/>
    </xf>
    <xf numFmtId="0" fontId="3" fillId="0" borderId="0" xfId="7" applyFont="1" applyAlignment="1">
      <alignment vertical="center" wrapText="1"/>
    </xf>
    <xf numFmtId="179" fontId="3" fillId="0" borderId="0" xfId="3" applyNumberFormat="1" applyFont="1" applyAlignment="1">
      <alignment horizontal="center"/>
    </xf>
    <xf numFmtId="178" fontId="3" fillId="0" borderId="0" xfId="3" applyNumberFormat="1" applyFont="1" applyAlignment="1">
      <alignment horizontal="center"/>
    </xf>
    <xf numFmtId="0" fontId="3" fillId="0" borderId="0" xfId="7" applyFont="1" applyAlignment="1">
      <alignment wrapText="1"/>
    </xf>
    <xf numFmtId="0" fontId="5" fillId="0" borderId="0" xfId="7" applyFont="1" applyAlignment="1">
      <alignment vertical="center"/>
    </xf>
    <xf numFmtId="179" fontId="5" fillId="0" borderId="0" xfId="7" applyNumberFormat="1" applyFont="1" applyAlignment="1">
      <alignment horizontal="center" vertical="center"/>
    </xf>
    <xf numFmtId="0" fontId="5" fillId="0" borderId="0" xfId="7" applyFont="1" applyAlignment="1">
      <alignment horizontal="center" vertical="center"/>
    </xf>
    <xf numFmtId="0" fontId="5" fillId="0" borderId="0" xfId="7" applyFont="1" applyAlignment="1">
      <alignment horizontal="right" vertical="center"/>
    </xf>
    <xf numFmtId="0" fontId="5" fillId="0" borderId="7" xfId="7" applyFont="1" applyBorder="1" applyAlignment="1">
      <alignment horizontal="center" vertical="center"/>
    </xf>
    <xf numFmtId="0" fontId="5" fillId="0" borderId="7" xfId="7" applyFont="1" applyBorder="1" applyAlignment="1">
      <alignment horizontal="center" vertical="center" wrapText="1"/>
    </xf>
    <xf numFmtId="179" fontId="5" fillId="0" borderId="7" xfId="7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40" fontId="7" fillId="0" borderId="5" xfId="6" applyNumberFormat="1" applyFont="1" applyBorder="1" applyAlignment="1">
      <alignment horizontal="center" vertical="center"/>
    </xf>
    <xf numFmtId="0" fontId="8" fillId="0" borderId="5" xfId="7" applyFont="1" applyBorder="1" applyAlignment="1">
      <alignment horizontal="center" vertical="center"/>
    </xf>
    <xf numFmtId="0" fontId="8" fillId="0" borderId="5" xfId="6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0" fontId="7" fillId="0" borderId="2" xfId="6" applyNumberFormat="1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37" fontId="7" fillId="0" borderId="2" xfId="1" applyNumberFormat="1" applyFont="1" applyFill="1" applyBorder="1" applyAlignment="1">
      <alignment horizontal="center" vertical="center"/>
    </xf>
    <xf numFmtId="178" fontId="1" fillId="3" borderId="2" xfId="7" applyNumberFormat="1" applyFont="1" applyFill="1" applyBorder="1" applyAlignment="1">
      <alignment horizontal="right" vertical="center"/>
    </xf>
    <xf numFmtId="177" fontId="5" fillId="0" borderId="7" xfId="7" applyNumberFormat="1" applyFont="1" applyBorder="1" applyAlignment="1">
      <alignment horizontal="center" vertical="center"/>
    </xf>
    <xf numFmtId="180" fontId="7" fillId="0" borderId="2" xfId="1" applyNumberFormat="1" applyFont="1" applyFill="1" applyBorder="1" applyAlignment="1">
      <alignment horizontal="center" vertical="center"/>
    </xf>
    <xf numFmtId="0" fontId="12" fillId="0" borderId="0" xfId="5"/>
    <xf numFmtId="0" fontId="1" fillId="0" borderId="12" xfId="7" applyFont="1" applyBorder="1" applyAlignment="1">
      <alignment horizontal="center" vertical="center"/>
    </xf>
    <xf numFmtId="0" fontId="1" fillId="0" borderId="13" xfId="7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 wrapText="1"/>
    </xf>
    <xf numFmtId="182" fontId="1" fillId="0" borderId="16" xfId="1" applyNumberFormat="1" applyFont="1" applyFill="1" applyBorder="1" applyAlignment="1">
      <alignment horizontal="right" vertical="center"/>
    </xf>
    <xf numFmtId="0" fontId="1" fillId="5" borderId="17" xfId="0" applyFont="1" applyFill="1" applyBorder="1" applyAlignment="1">
      <alignment horizontal="right" vertical="center" wrapText="1"/>
    </xf>
    <xf numFmtId="182" fontId="1" fillId="5" borderId="18" xfId="1" applyNumberFormat="1" applyFont="1" applyFill="1" applyBorder="1" applyAlignment="1">
      <alignment horizontal="right" vertical="center"/>
    </xf>
    <xf numFmtId="182" fontId="1" fillId="3" borderId="2" xfId="7" applyNumberFormat="1" applyFont="1" applyFill="1" applyBorder="1" applyAlignment="1">
      <alignment horizontal="right" vertical="center"/>
    </xf>
    <xf numFmtId="178" fontId="10" fillId="0" borderId="0" xfId="3" applyNumberFormat="1" applyFont="1" applyAlignment="1">
      <alignment horizontal="left"/>
    </xf>
    <xf numFmtId="0" fontId="9" fillId="0" borderId="0" xfId="3" applyFont="1" applyAlignment="1">
      <alignment horizontal="center" vertical="center"/>
    </xf>
    <xf numFmtId="0" fontId="1" fillId="2" borderId="3" xfId="7" applyFont="1" applyFill="1" applyBorder="1" applyAlignment="1">
      <alignment horizontal="left" vertical="center"/>
    </xf>
    <xf numFmtId="0" fontId="1" fillId="2" borderId="14" xfId="7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178" fontId="1" fillId="3" borderId="2" xfId="7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2" borderId="8" xfId="7" applyFont="1" applyFill="1" applyBorder="1" applyAlignment="1">
      <alignment horizontal="left" vertical="center" wrapText="1"/>
    </xf>
    <xf numFmtId="0" fontId="5" fillId="2" borderId="0" xfId="7" applyFont="1" applyFill="1" applyAlignment="1">
      <alignment horizontal="left" vertical="center" wrapText="1"/>
    </xf>
    <xf numFmtId="177" fontId="5" fillId="2" borderId="0" xfId="7" applyNumberFormat="1" applyFont="1" applyFill="1" applyAlignment="1">
      <alignment horizontal="left" vertical="center" wrapText="1"/>
    </xf>
    <xf numFmtId="0" fontId="1" fillId="0" borderId="2" xfId="3" applyFont="1" applyBorder="1" applyAlignment="1">
      <alignment horizontal="right" vertical="center" wrapText="1"/>
    </xf>
    <xf numFmtId="0" fontId="5" fillId="2" borderId="9" xfId="7" applyFont="1" applyFill="1" applyBorder="1" applyAlignment="1">
      <alignment horizontal="left" vertical="center"/>
    </xf>
    <xf numFmtId="0" fontId="5" fillId="2" borderId="10" xfId="7" applyFont="1" applyFill="1" applyBorder="1" applyAlignment="1">
      <alignment horizontal="left" vertical="center"/>
    </xf>
    <xf numFmtId="177" fontId="5" fillId="2" borderId="11" xfId="7" applyNumberFormat="1" applyFont="1" applyFill="1" applyBorder="1" applyAlignment="1">
      <alignment horizontal="left" vertical="center"/>
    </xf>
    <xf numFmtId="0" fontId="1" fillId="0" borderId="9" xfId="3" applyFont="1" applyBorder="1" applyAlignment="1">
      <alignment horizontal="right" vertical="center" wrapText="1"/>
    </xf>
    <xf numFmtId="0" fontId="1" fillId="0" borderId="10" xfId="3" applyFont="1" applyBorder="1" applyAlignment="1">
      <alignment horizontal="right" vertical="center" wrapText="1"/>
    </xf>
    <xf numFmtId="0" fontId="1" fillId="0" borderId="11" xfId="3" applyFont="1" applyBorder="1" applyAlignment="1">
      <alignment horizontal="right" vertical="center" wrapText="1"/>
    </xf>
    <xf numFmtId="0" fontId="1" fillId="0" borderId="0" xfId="3" applyFont="1" applyAlignment="1">
      <alignment horizontal="center" vertical="center"/>
    </xf>
    <xf numFmtId="0" fontId="1" fillId="2" borderId="2" xfId="7" applyFont="1" applyFill="1" applyBorder="1" applyAlignment="1">
      <alignment horizontal="center" vertical="center"/>
    </xf>
    <xf numFmtId="177" fontId="1" fillId="2" borderId="2" xfId="7" applyNumberFormat="1" applyFont="1" applyFill="1" applyBorder="1" applyAlignment="1">
      <alignment horizontal="center" vertical="center"/>
    </xf>
    <xf numFmtId="0" fontId="1" fillId="0" borderId="7" xfId="3" applyFont="1" applyBorder="1" applyAlignment="1">
      <alignment horizontal="right" vertical="center" wrapText="1"/>
    </xf>
    <xf numFmtId="178" fontId="1" fillId="3" borderId="8" xfId="7" applyNumberFormat="1" applyFont="1" applyFill="1" applyBorder="1" applyAlignment="1">
      <alignment horizontal="right" vertical="center"/>
    </xf>
    <xf numFmtId="178" fontId="1" fillId="3" borderId="0" xfId="7" applyNumberFormat="1" applyFont="1" applyFill="1" applyAlignment="1">
      <alignment horizontal="right" vertical="center"/>
    </xf>
  </cellXfs>
  <cellStyles count="8">
    <cellStyle name="常规" xfId="0" builtinId="0"/>
    <cellStyle name="常规 2" xfId="3" xr:uid="{00000000-0005-0000-0000-000031000000}"/>
    <cellStyle name="常规 3 3" xfId="4" xr:uid="{00000000-0005-0000-0000-000032000000}"/>
    <cellStyle name="常规_flash" xfId="5" xr:uid="{00000000-0005-0000-0000-000033000000}"/>
    <cellStyle name="常规_quotation GW" xfId="6" xr:uid="{00000000-0005-0000-0000-000034000000}"/>
    <cellStyle name="常规_长城会短信相关活动报价1016" xfId="7" xr:uid="{00000000-0005-0000-0000-000035000000}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0"/>
  <sheetViews>
    <sheetView tabSelected="1" zoomScale="115" zoomScaleNormal="115" workbookViewId="0">
      <selection activeCell="C22" sqref="C22"/>
    </sheetView>
  </sheetViews>
  <sheetFormatPr baseColWidth="10" defaultColWidth="8.83203125" defaultRowHeight="15"/>
  <cols>
    <col min="1" max="1" width="5" customWidth="1"/>
    <col min="2" max="2" width="39.5" customWidth="1"/>
    <col min="3" max="3" width="42.33203125" customWidth="1"/>
    <col min="4" max="4" width="19.33203125" customWidth="1"/>
    <col min="6" max="6" width="18.83203125" customWidth="1"/>
  </cols>
  <sheetData>
    <row r="1" spans="2:3" ht="37.5" customHeight="1">
      <c r="B1" s="70" t="s">
        <v>0</v>
      </c>
      <c r="C1" s="70"/>
    </row>
    <row r="2" spans="2:3" ht="16">
      <c r="B2" s="4" t="s">
        <v>1</v>
      </c>
      <c r="C2" s="5" t="s">
        <v>2</v>
      </c>
    </row>
    <row r="3" spans="2:3" ht="17">
      <c r="B3" s="4" t="s">
        <v>3</v>
      </c>
      <c r="C3" s="8" t="s">
        <v>4</v>
      </c>
    </row>
    <row r="4" spans="2:3" s="61" customFormat="1" ht="16.5" customHeight="1">
      <c r="B4" s="10" t="s">
        <v>5</v>
      </c>
      <c r="C4" s="11" t="s">
        <v>6</v>
      </c>
    </row>
    <row r="5" spans="2:3" s="61" customFormat="1" ht="16.5" customHeight="1">
      <c r="B5" s="10" t="s">
        <v>7</v>
      </c>
      <c r="C5" s="13" t="s">
        <v>41</v>
      </c>
    </row>
    <row r="6" spans="2:3" s="61" customFormat="1" ht="16.5" customHeight="1">
      <c r="B6" s="14"/>
      <c r="C6" s="14"/>
    </row>
    <row r="7" spans="2:3" s="61" customFormat="1" ht="30.75" customHeight="1">
      <c r="B7" s="62" t="s">
        <v>8</v>
      </c>
      <c r="C7" s="63" t="s">
        <v>9</v>
      </c>
    </row>
    <row r="8" spans="2:3" s="61" customFormat="1" ht="16">
      <c r="B8" s="71" t="s">
        <v>10</v>
      </c>
      <c r="C8" s="72"/>
    </row>
    <row r="9" spans="2:3" s="61" customFormat="1" ht="17">
      <c r="B9" s="64" t="s">
        <v>11</v>
      </c>
      <c r="C9" s="65">
        <f>Medical!I18</f>
        <v>43730</v>
      </c>
    </row>
    <row r="10" spans="2:3" s="61" customFormat="1" ht="16">
      <c r="B10" s="71" t="s">
        <v>12</v>
      </c>
      <c r="C10" s="72"/>
    </row>
    <row r="11" spans="2:3" s="61" customFormat="1" ht="17">
      <c r="B11" s="64" t="s">
        <v>11</v>
      </c>
      <c r="C11" s="65">
        <f>Creative!I11</f>
        <v>16000</v>
      </c>
    </row>
    <row r="12" spans="2:3" ht="6" customHeight="1">
      <c r="B12" s="73"/>
      <c r="C12" s="74"/>
    </row>
    <row r="13" spans="2:3" ht="17">
      <c r="B13" s="66" t="s">
        <v>11</v>
      </c>
      <c r="C13" s="67">
        <f>C11+C9</f>
        <v>59730</v>
      </c>
    </row>
    <row r="14" spans="2:3" ht="17">
      <c r="B14" s="66" t="s">
        <v>13</v>
      </c>
      <c r="C14" s="67">
        <f>C13*0.06</f>
        <v>3583.7999999999997</v>
      </c>
    </row>
    <row r="15" spans="2:3" ht="16">
      <c r="B15" s="58" t="s">
        <v>14</v>
      </c>
      <c r="C15" s="68">
        <f>C13+C14</f>
        <v>63313.8</v>
      </c>
    </row>
    <row r="16" spans="2:3">
      <c r="B16" s="69"/>
    </row>
    <row r="17" spans="2:2">
      <c r="B17" s="69"/>
    </row>
    <row r="18" spans="2:2">
      <c r="B18" s="69"/>
    </row>
    <row r="19" spans="2:2">
      <c r="B19" s="69"/>
    </row>
    <row r="20" spans="2:2">
      <c r="B20" s="69"/>
    </row>
  </sheetData>
  <mergeCells count="4">
    <mergeCell ref="B1:C1"/>
    <mergeCell ref="B8:C8"/>
    <mergeCell ref="B10:C10"/>
    <mergeCell ref="B12:C12"/>
  </mergeCells>
  <phoneticPr fontId="13" type="noConversion"/>
  <hyperlinks>
    <hyperlink ref="C4" r:id="rId1" xr:uid="{00000000-0004-0000-0000-000000000000}"/>
  </hyperlinks>
  <pageMargins left="0.75" right="0.75" top="1" bottom="1" header="0.3" footer="0.3"/>
  <pageSetup paperSize="9" scale="9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8"/>
  <sheetViews>
    <sheetView zoomScale="85" zoomScaleNormal="85" workbookViewId="0">
      <selection activeCell="C16" sqref="C16"/>
    </sheetView>
  </sheetViews>
  <sheetFormatPr baseColWidth="10" defaultColWidth="8.6640625" defaultRowHeight="15"/>
  <cols>
    <col min="2" max="2" width="30.1640625" customWidth="1"/>
    <col min="3" max="3" width="46.5" customWidth="1"/>
    <col min="4" max="4" width="8.33203125" customWidth="1"/>
    <col min="5" max="5" width="10.6640625" style="1" customWidth="1"/>
    <col min="6" max="6" width="5.5" style="1" customWidth="1"/>
    <col min="7" max="7" width="9.6640625" style="1" customWidth="1"/>
    <col min="8" max="8" width="12.1640625" style="1" customWidth="1"/>
    <col min="9" max="9" width="21.33203125" style="2" customWidth="1"/>
  </cols>
  <sheetData>
    <row r="1" spans="2:9" ht="17">
      <c r="B1" s="78" t="s">
        <v>0</v>
      </c>
      <c r="C1" s="78"/>
      <c r="D1" s="33"/>
      <c r="E1" s="34"/>
      <c r="F1" s="32"/>
      <c r="G1" s="32"/>
      <c r="H1" s="32"/>
    </row>
    <row r="2" spans="2:9" ht="17">
      <c r="B2" s="33" t="s">
        <v>1</v>
      </c>
      <c r="C2" s="8" t="s">
        <v>2</v>
      </c>
      <c r="D2" s="35"/>
      <c r="E2" s="36"/>
      <c r="F2" s="37"/>
      <c r="G2" s="37"/>
      <c r="H2" s="37"/>
    </row>
    <row r="3" spans="2:9" ht="17">
      <c r="B3" s="33" t="s">
        <v>3</v>
      </c>
      <c r="C3" s="8" t="s">
        <v>4</v>
      </c>
      <c r="D3" s="38"/>
      <c r="E3" s="36"/>
      <c r="F3" s="37"/>
      <c r="G3" s="37"/>
      <c r="H3" s="37"/>
    </row>
    <row r="4" spans="2:9" ht="17">
      <c r="B4" s="39" t="s">
        <v>5</v>
      </c>
      <c r="C4" s="11" t="s">
        <v>6</v>
      </c>
      <c r="D4" s="39"/>
      <c r="E4" s="40"/>
      <c r="F4" s="41"/>
      <c r="G4" s="41"/>
      <c r="H4" s="41"/>
    </row>
    <row r="5" spans="2:9" ht="17">
      <c r="B5" s="39" t="s">
        <v>7</v>
      </c>
      <c r="C5" s="13" t="s">
        <v>41</v>
      </c>
      <c r="D5" s="39"/>
      <c r="E5" s="40"/>
      <c r="F5" s="41"/>
      <c r="G5" s="41"/>
      <c r="H5" s="41"/>
    </row>
    <row r="6" spans="2:9" ht="17">
      <c r="B6" s="42"/>
      <c r="C6" s="42"/>
      <c r="D6" s="42"/>
      <c r="E6" s="40"/>
      <c r="F6" s="41"/>
      <c r="G6" s="41"/>
      <c r="H6" s="41"/>
    </row>
    <row r="7" spans="2:9" ht="108">
      <c r="B7" s="43" t="s">
        <v>8</v>
      </c>
      <c r="C7" s="44" t="s">
        <v>15</v>
      </c>
      <c r="D7" s="44" t="s">
        <v>16</v>
      </c>
      <c r="E7" s="45" t="s">
        <v>17</v>
      </c>
      <c r="F7" s="43" t="s">
        <v>18</v>
      </c>
      <c r="G7" s="43" t="s">
        <v>19</v>
      </c>
      <c r="H7" s="43" t="s">
        <v>20</v>
      </c>
      <c r="I7" s="59" t="s">
        <v>21</v>
      </c>
    </row>
    <row r="8" spans="2:9" ht="62.5" customHeight="1">
      <c r="B8" s="79" t="s">
        <v>22</v>
      </c>
      <c r="C8" s="80"/>
      <c r="D8" s="80"/>
      <c r="E8" s="80"/>
      <c r="F8" s="80"/>
      <c r="G8" s="80"/>
      <c r="H8" s="80"/>
      <c r="I8" s="81"/>
    </row>
    <row r="9" spans="2:9" ht="51">
      <c r="B9" s="46" t="s">
        <v>23</v>
      </c>
      <c r="C9" s="46" t="s">
        <v>24</v>
      </c>
      <c r="D9" s="76">
        <v>2024</v>
      </c>
      <c r="E9" s="47">
        <v>407</v>
      </c>
      <c r="F9" s="48" t="s">
        <v>25</v>
      </c>
      <c r="G9" s="49">
        <v>30</v>
      </c>
      <c r="H9" s="49">
        <v>2</v>
      </c>
      <c r="I9" s="28">
        <f>E9*G9*H9</f>
        <v>24420</v>
      </c>
    </row>
    <row r="10" spans="2:9" ht="17">
      <c r="B10" s="50" t="s">
        <v>26</v>
      </c>
      <c r="C10" s="50" t="s">
        <v>27</v>
      </c>
      <c r="D10" s="76"/>
      <c r="E10" s="51">
        <v>100</v>
      </c>
      <c r="F10" s="52" t="s">
        <v>25</v>
      </c>
      <c r="G10" s="53">
        <v>30</v>
      </c>
      <c r="H10" s="53">
        <v>2</v>
      </c>
      <c r="I10" s="60">
        <f>E10*G10*H10</f>
        <v>6000</v>
      </c>
    </row>
    <row r="11" spans="2:9" ht="17">
      <c r="B11" s="21" t="s">
        <v>28</v>
      </c>
      <c r="C11" s="21" t="s">
        <v>28</v>
      </c>
      <c r="D11" s="76"/>
      <c r="E11" s="51">
        <v>7</v>
      </c>
      <c r="F11" s="52" t="s">
        <v>29</v>
      </c>
      <c r="G11" s="53">
        <v>20</v>
      </c>
      <c r="H11" s="53">
        <v>2</v>
      </c>
      <c r="I11" s="60">
        <f t="shared" ref="I11:I13" si="0">E11*G11*H11</f>
        <v>280</v>
      </c>
    </row>
    <row r="12" spans="2:9" ht="17">
      <c r="B12" s="21" t="s">
        <v>30</v>
      </c>
      <c r="C12" s="21" t="s">
        <v>30</v>
      </c>
      <c r="D12" s="76"/>
      <c r="E12" s="51">
        <v>10</v>
      </c>
      <c r="F12" s="52" t="s">
        <v>29</v>
      </c>
      <c r="G12" s="53">
        <v>15</v>
      </c>
      <c r="H12" s="53">
        <v>2</v>
      </c>
      <c r="I12" s="60">
        <f t="shared" si="0"/>
        <v>300</v>
      </c>
    </row>
    <row r="13" spans="2:9" ht="17">
      <c r="B13" s="21" t="s">
        <v>31</v>
      </c>
      <c r="C13" s="21" t="s">
        <v>32</v>
      </c>
      <c r="D13" s="77"/>
      <c r="E13" s="51">
        <v>15</v>
      </c>
      <c r="F13" s="52" t="s">
        <v>29</v>
      </c>
      <c r="G13" s="53">
        <v>35</v>
      </c>
      <c r="H13" s="53">
        <v>2</v>
      </c>
      <c r="I13" s="60">
        <f t="shared" si="0"/>
        <v>1050</v>
      </c>
    </row>
    <row r="14" spans="2:9" ht="16">
      <c r="B14" s="82" t="s">
        <v>33</v>
      </c>
      <c r="C14" s="82"/>
      <c r="D14" s="82"/>
      <c r="E14" s="82"/>
      <c r="F14" s="82"/>
      <c r="G14" s="82"/>
      <c r="H14" s="82"/>
      <c r="I14" s="29">
        <f>SUM(I9:I13)</f>
        <v>32050</v>
      </c>
    </row>
    <row r="15" spans="2:9" ht="17">
      <c r="B15" s="83" t="s">
        <v>34</v>
      </c>
      <c r="C15" s="84"/>
      <c r="D15" s="84"/>
      <c r="E15" s="84"/>
      <c r="F15" s="84"/>
      <c r="G15" s="84"/>
      <c r="H15" s="84"/>
      <c r="I15" s="85"/>
    </row>
    <row r="16" spans="2:9" ht="17">
      <c r="B16" s="54" t="s">
        <v>35</v>
      </c>
      <c r="C16" s="50" t="s">
        <v>36</v>
      </c>
      <c r="D16" s="55">
        <v>2024</v>
      </c>
      <c r="E16" s="56">
        <v>730</v>
      </c>
      <c r="F16" s="56" t="s">
        <v>25</v>
      </c>
      <c r="G16" s="53">
        <v>8</v>
      </c>
      <c r="H16" s="57">
        <v>2</v>
      </c>
      <c r="I16" s="60">
        <f>E16*G16*H16</f>
        <v>11680</v>
      </c>
    </row>
    <row r="17" spans="2:9" ht="16">
      <c r="B17" s="86" t="s">
        <v>33</v>
      </c>
      <c r="C17" s="87"/>
      <c r="D17" s="87"/>
      <c r="E17" s="87"/>
      <c r="F17" s="87"/>
      <c r="G17" s="87"/>
      <c r="H17" s="88"/>
      <c r="I17" s="29">
        <f>I16</f>
        <v>11680</v>
      </c>
    </row>
    <row r="18" spans="2:9" ht="28" customHeight="1">
      <c r="B18" s="75" t="s">
        <v>11</v>
      </c>
      <c r="C18" s="75"/>
      <c r="D18" s="75"/>
      <c r="E18" s="75"/>
      <c r="F18" s="75"/>
      <c r="G18" s="75"/>
      <c r="H18" s="75"/>
      <c r="I18" s="30">
        <f>I14+I17</f>
        <v>43730</v>
      </c>
    </row>
  </sheetData>
  <mergeCells count="7">
    <mergeCell ref="B18:H18"/>
    <mergeCell ref="D9:D13"/>
    <mergeCell ref="B1:C1"/>
    <mergeCell ref="B8:I8"/>
    <mergeCell ref="B14:H14"/>
    <mergeCell ref="B15:I15"/>
    <mergeCell ref="B17:H17"/>
  </mergeCells>
  <phoneticPr fontId="13" type="noConversion"/>
  <hyperlinks>
    <hyperlink ref="C4" r:id="rId1" xr:uid="{00000000-0004-0000-0100-000000000000}"/>
  </hyperlinks>
  <pageMargins left="0.75" right="0.75" top="1" bottom="1" header="0.5" footer="0.5"/>
  <pageSetup paperSize="9" scale="5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31"/>
  <sheetViews>
    <sheetView zoomScale="85" zoomScaleNormal="85" workbookViewId="0">
      <selection activeCell="C20" sqref="C20"/>
    </sheetView>
  </sheetViews>
  <sheetFormatPr baseColWidth="10" defaultColWidth="8.6640625" defaultRowHeight="15"/>
  <cols>
    <col min="2" max="2" width="36.33203125" customWidth="1"/>
    <col min="3" max="3" width="42.33203125" customWidth="1"/>
    <col min="4" max="4" width="8.33203125" customWidth="1"/>
    <col min="5" max="5" width="10.6640625" style="1" customWidth="1"/>
    <col min="6" max="6" width="5.5" customWidth="1"/>
    <col min="7" max="7" width="9.6640625" customWidth="1"/>
    <col min="8" max="8" width="12.83203125" customWidth="1"/>
    <col min="9" max="9" width="24.6640625" style="2" customWidth="1"/>
  </cols>
  <sheetData>
    <row r="1" spans="2:15" ht="16">
      <c r="B1" s="89" t="s">
        <v>0</v>
      </c>
      <c r="C1" s="89"/>
      <c r="D1" s="4"/>
      <c r="E1" s="3"/>
      <c r="F1" s="4"/>
      <c r="G1" s="4"/>
      <c r="H1" s="4"/>
    </row>
    <row r="2" spans="2:15" ht="16">
      <c r="B2" s="4" t="s">
        <v>1</v>
      </c>
      <c r="C2" s="5" t="s">
        <v>2</v>
      </c>
      <c r="D2" s="6"/>
      <c r="E2" s="7"/>
      <c r="F2" s="7"/>
      <c r="G2" s="7"/>
      <c r="H2" s="7"/>
    </row>
    <row r="3" spans="2:15" ht="17">
      <c r="B3" s="4" t="s">
        <v>3</v>
      </c>
      <c r="C3" s="8" t="s">
        <v>4</v>
      </c>
      <c r="D3" s="9"/>
      <c r="E3" s="7"/>
      <c r="F3" s="7"/>
      <c r="G3" s="7"/>
      <c r="H3" s="7"/>
    </row>
    <row r="4" spans="2:15" ht="16">
      <c r="B4" s="10" t="s">
        <v>5</v>
      </c>
      <c r="C4" s="11" t="s">
        <v>6</v>
      </c>
      <c r="D4" s="10"/>
      <c r="E4" s="12"/>
      <c r="F4" s="10"/>
      <c r="G4" s="10"/>
      <c r="H4" s="10"/>
    </row>
    <row r="5" spans="2:15" ht="16">
      <c r="B5" s="10" t="s">
        <v>7</v>
      </c>
      <c r="C5" s="13" t="s">
        <v>41</v>
      </c>
      <c r="D5" s="10"/>
      <c r="E5" s="12"/>
      <c r="F5" s="10"/>
      <c r="G5" s="10"/>
      <c r="H5" s="10"/>
    </row>
    <row r="6" spans="2:15" ht="16">
      <c r="B6" s="14"/>
      <c r="C6" s="14"/>
      <c r="D6" s="14"/>
      <c r="E6" s="12"/>
      <c r="F6" s="14"/>
      <c r="G6" s="14"/>
      <c r="H6" s="14"/>
    </row>
    <row r="7" spans="2:15" ht="108">
      <c r="B7" s="15" t="s">
        <v>8</v>
      </c>
      <c r="C7" s="16" t="s">
        <v>15</v>
      </c>
      <c r="D7" s="16" t="s">
        <v>16</v>
      </c>
      <c r="E7" s="17" t="s">
        <v>17</v>
      </c>
      <c r="F7" s="18" t="s">
        <v>18</v>
      </c>
      <c r="G7" s="18" t="s">
        <v>19</v>
      </c>
      <c r="H7" s="18" t="s">
        <v>20</v>
      </c>
      <c r="I7" s="27" t="s">
        <v>21</v>
      </c>
    </row>
    <row r="8" spans="2:15" ht="17">
      <c r="B8" s="19" t="s">
        <v>37</v>
      </c>
      <c r="C8" s="20"/>
      <c r="D8" s="20"/>
      <c r="E8" s="90"/>
      <c r="F8" s="90"/>
      <c r="G8" s="90"/>
      <c r="H8" s="90"/>
      <c r="I8" s="91"/>
    </row>
    <row r="9" spans="2:15" ht="15" customHeight="1">
      <c r="B9" s="21" t="s">
        <v>38</v>
      </c>
      <c r="C9" s="21" t="s">
        <v>39</v>
      </c>
      <c r="D9" s="22">
        <v>2024</v>
      </c>
      <c r="E9" s="23">
        <v>1000</v>
      </c>
      <c r="F9" s="24" t="s">
        <v>40</v>
      </c>
      <c r="G9" s="25">
        <v>8</v>
      </c>
      <c r="H9" s="26">
        <v>2</v>
      </c>
      <c r="I9" s="28">
        <f>E9*G9*H9</f>
        <v>16000</v>
      </c>
    </row>
    <row r="10" spans="2:15" ht="16">
      <c r="B10" s="92" t="s">
        <v>33</v>
      </c>
      <c r="C10" s="92"/>
      <c r="D10" s="92"/>
      <c r="E10" s="92"/>
      <c r="F10" s="92"/>
      <c r="G10" s="92"/>
      <c r="H10" s="92"/>
      <c r="I10" s="29">
        <f>I9</f>
        <v>16000</v>
      </c>
    </row>
    <row r="11" spans="2:15" ht="28" customHeight="1">
      <c r="B11" s="93" t="s">
        <v>11</v>
      </c>
      <c r="C11" s="94"/>
      <c r="D11" s="94"/>
      <c r="E11" s="94"/>
      <c r="F11" s="94"/>
      <c r="G11" s="94"/>
      <c r="H11" s="94"/>
      <c r="I11" s="30">
        <f>I10</f>
        <v>16000</v>
      </c>
      <c r="J11" s="31"/>
      <c r="K11" s="31"/>
      <c r="L11" s="31"/>
      <c r="M11" s="31"/>
      <c r="N11" s="31"/>
      <c r="O11" s="31"/>
    </row>
    <row r="31" spans="3:3" ht="16">
      <c r="C31" s="21"/>
    </row>
  </sheetData>
  <mergeCells count="4">
    <mergeCell ref="B1:C1"/>
    <mergeCell ref="E8:I8"/>
    <mergeCell ref="B10:H10"/>
    <mergeCell ref="B11:H11"/>
  </mergeCells>
  <phoneticPr fontId="13" type="noConversion"/>
  <hyperlinks>
    <hyperlink ref="C4" r:id="rId1" xr:uid="{00000000-0004-0000-0200-000000000000}"/>
  </hyperlinks>
  <pageMargins left="0.75" right="0.75" top="1" bottom="1" header="0.5" footer="0.5"/>
  <pageSetup paperSize="9" scale="5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Creative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Microsoft Office User</cp:lastModifiedBy>
  <cp:lastPrinted>2021-01-08T06:16:00Z</cp:lastPrinted>
  <dcterms:created xsi:type="dcterms:W3CDTF">2016-06-29T09:42:00Z</dcterms:created>
  <dcterms:modified xsi:type="dcterms:W3CDTF">2024-06-11T05:35:33Z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CA67C845D0474752BA4191C21DB22CE4_13</vt:lpwstr>
  </property>
</Properties>
</file>