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<sst xmlns="http://schemas.openxmlformats.org/spreadsheetml/2006/main" count="41" uniqueCount="28">
  <si>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2024心血管多学科三方会医学推文项目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</si>
  <si>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</si>
  <si>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</si>
  <si>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</si>
  <si>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</si>
  <si>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</si>
  <si>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总计 Total</t>
  </si>
  <si>
    <t>报价单明细表 Quotation Breakdown</t>
  </si>
  <si>
    <t>PE单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</si>
  <si>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</si>
  <si>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</si>
  <si>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</si>
  <si>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</si>
  <si>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</si>
  <si>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</si>
  <si>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</si>
  <si>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推文撰写*15篇*4屏</t>
  </si>
  <si>
    <t>1-1</t>
  </si>
  <si>
    <t>推文医学内容撰写</t>
  </si>
  <si>
    <t>根据相关主题进行医学内容撰写</t>
  </si>
  <si>
    <t>屏</t>
  </si>
  <si>
    <t>Total：</t>
  </si>
  <si>
    <t>服务费</t>
  </si>
  <si>
    <t>总成本-total</t>
  </si>
  <si>
    <t>不含税报价</t>
  </si>
  <si>
    <t>Total Amount</t>
  </si>
  <si>
    <t>利润</t>
  </si>
  <si>
    <t>毛利率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</si>
</sst>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_);[Red]\(0\)"/>
    <numFmt numFmtId="182" formatCode="&quot;￥&quot;#,##0.00_);[Red]\(&quot;￥&quot;#,##0.00\)"/>
  </numFmts>
  <fonts count="41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  <xf numFmtId="43" fontId="33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>
      <alignment vertical="top"/>
    </xf>
    <xf numFmtId="0" fontId="34" fillId="0" borderId="0">
      <alignment vertical="top"/>
    </xf>
    <xf numFmtId="0" fontId="36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0" borderId="0">
      <alignment vertical="top"/>
    </xf>
    <xf numFmtId="0" fontId="34" fillId="0" borderId="0"/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>
      <alignment vertical="top"/>
    </xf>
    <xf numFmtId="0" fontId="0" fillId="0" borderId="0"/>
  </cellStyleXfs>
  <cellXfs count="51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79" fontId="6" fillId="0" borderId="2" xfId="0" applyNumberFormat="1" applyFont="1" applyBorder="1"/>
    <xf numFmtId="9" fontId="6" fillId="5" borderId="2" xfId="0" applyNumberFormat="1" applyFont="1" applyFill="1" applyBorder="1" applyAlignment="1">
      <alignment horizontal="lef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181" fontId="9" fillId="0" borderId="2" xfId="69" applyNumberFormat="1" applyFont="1" applyFill="1" applyBorder="1" applyAlignment="1">
      <alignment horizontal="right" vertical="center"/>
    </xf>
    <xf numFmtId="182" fontId="9" fillId="0" borderId="2" xfId="1" applyNumberFormat="1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  <cellStyle name="常规_长城会短信相关活动报价1016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6"/>
  <sheetViews>
    <sheetView showGridLines="0" tabSelected="1" zoomScale="70" zoomScaleNormal="70" workbookViewId="0">
      <selection activeCell="Q21" sqref="Q21"/>
    </sheetView>
  </sheetViews>
  <sheetFormatPr defaultColWidth="9" defaultRowHeight="16.5"/>
  <cols>
    <col min="1" max="1" width="6.375" style="1" customWidth="1"/>
    <col min="2" max="2" width="49.125" style="2" customWidth="1"/>
    <col min="3" max="3" width="25.7166666666667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" width="9" style="2"/>
    <col min="17" max="17" width="12.4166666666667" style="2" customWidth="1"/>
    <col min="18" max="16384" width="9" style="2"/>
  </cols>
  <sheetData>
    <row r="2" ht="22.5" spans="1:7">
      <c r="A2" s="5" t="s">
        <v>0</v>
      </c>
      <c r="B2" s="5"/>
      <c r="C2" s="5"/>
      <c r="D2" s="6"/>
      <c r="E2" s="6"/>
      <c r="G2" s="2"/>
    </row>
    <row r="3" ht="33" spans="1:8">
      <c r="A3" s="7"/>
      <c r="B3" s="8" t="s">
        <v>1</v>
      </c>
      <c r="C3" s="9" t="s">
        <v>2</v>
      </c>
      <c r="E3" s="10"/>
      <c r="F3" s="10"/>
      <c r="G3" s="10"/>
      <c r="H3" s="10"/>
    </row>
    <row r="4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>
        <v>1</v>
      </c>
      <c r="B5" s="16" t="str">
        <f>B10</f>
        <v>推文撰写*15篇*4屏</v>
      </c>
      <c r="C5" s="17">
        <f>H12</f>
        <v>33000</v>
      </c>
      <c r="D5" s="14"/>
      <c r="E5" s="10"/>
      <c r="F5" s="10"/>
      <c r="G5" s="10"/>
      <c r="H5" s="10"/>
    </row>
    <row r="6" spans="1:8">
      <c r="A6" s="15">
        <v>2</v>
      </c>
      <c r="B6" s="16" t="str">
        <f>B13</f>
        <v>服务费</v>
      </c>
      <c r="C6" s="17">
        <f>H13</f>
        <v>990</v>
      </c>
      <c r="D6" s="14"/>
      <c r="E6" s="10"/>
      <c r="F6" s="10"/>
      <c r="G6" s="10"/>
      <c r="H6" s="10"/>
    </row>
    <row r="7" spans="1:8">
      <c r="A7" s="18"/>
      <c r="B7" s="19" t="s">
        <v>6</v>
      </c>
      <c r="C7" s="20">
        <f>H15</f>
        <v>33990</v>
      </c>
      <c r="D7" s="14"/>
      <c r="E7" s="10"/>
      <c r="F7" s="10"/>
      <c r="G7" s="10"/>
      <c r="H7" s="10"/>
    </row>
    <row r="8" ht="38.45" customHeight="1" spans="1:15">
      <c r="A8" s="7"/>
      <c r="B8" s="21" t="s">
        <v>7</v>
      </c>
      <c r="C8" s="22"/>
      <c r="D8" s="14"/>
      <c r="G8" s="2"/>
      <c r="J8" s="7"/>
      <c r="K8" s="21" t="s">
        <v>8</v>
      </c>
      <c r="L8" s="22"/>
      <c r="M8" s="14"/>
      <c r="N8" s="4"/>
      <c r="O8" s="4"/>
    </row>
    <row r="9" ht="33" spans="1:17">
      <c r="A9" s="23" t="s">
        <v>9</v>
      </c>
      <c r="B9" s="24" t="s">
        <v>10</v>
      </c>
      <c r="C9" s="24"/>
      <c r="D9" s="25" t="s">
        <v>11</v>
      </c>
      <c r="E9" s="25" t="s">
        <v>12</v>
      </c>
      <c r="F9" s="26" t="s">
        <v>13</v>
      </c>
      <c r="G9" s="26" t="s">
        <v>14</v>
      </c>
      <c r="H9" s="27" t="s">
        <v>15</v>
      </c>
      <c r="J9" s="23" t="s">
        <v>9</v>
      </c>
      <c r="K9" s="24" t="s">
        <v>10</v>
      </c>
      <c r="L9" s="24"/>
      <c r="M9" s="25" t="s">
        <v>11</v>
      </c>
      <c r="N9" s="25" t="s">
        <v>12</v>
      </c>
      <c r="O9" s="26" t="s">
        <v>13</v>
      </c>
      <c r="P9" s="26" t="s">
        <v>14</v>
      </c>
      <c r="Q9" s="27" t="s">
        <v>15</v>
      </c>
    </row>
    <row r="10" spans="1:17">
      <c r="A10" s="28">
        <v>1</v>
      </c>
      <c r="B10" s="29" t="s">
        <v>16</v>
      </c>
      <c r="C10" s="29"/>
      <c r="D10" s="29"/>
      <c r="E10" s="30"/>
      <c r="F10" s="31"/>
      <c r="G10" s="31"/>
      <c r="H10" s="32"/>
      <c r="J10" s="28">
        <v>1</v>
      </c>
      <c r="K10" s="29" t="s">
        <v>16</v>
      </c>
      <c r="L10" s="29"/>
      <c r="M10" s="29"/>
      <c r="N10" s="30"/>
      <c r="O10" s="31"/>
      <c r="P10" s="31"/>
      <c r="Q10" s="32"/>
    </row>
    <row r="11" ht="26.25" customHeight="1" spans="1:17">
      <c r="A11" s="33" t="s">
        <v>17</v>
      </c>
      <c r="B11" s="34" t="s">
        <v>18</v>
      </c>
      <c r="C11" s="35" t="s">
        <v>19</v>
      </c>
      <c r="D11" s="36" t="s">
        <v>20</v>
      </c>
      <c r="E11" s="36">
        <v>15</v>
      </c>
      <c r="F11" s="37">
        <v>4</v>
      </c>
      <c r="G11" s="37">
        <v>550</v>
      </c>
      <c r="H11" s="38">
        <f>G11*F11*E11</f>
        <v>33000</v>
      </c>
      <c r="J11" s="33" t="s">
        <v>17</v>
      </c>
      <c r="K11" s="34" t="s">
        <v>18</v>
      </c>
      <c r="L11" s="35" t="s">
        <v>19</v>
      </c>
      <c r="M11" s="36" t="s">
        <v>20</v>
      </c>
      <c r="N11" s="36">
        <v>15</v>
      </c>
      <c r="O11" s="37">
        <v>4</v>
      </c>
      <c r="P11" s="37">
        <v>100</v>
      </c>
      <c r="Q11" s="38">
        <f>P11*O11*N11</f>
        <v>6000</v>
      </c>
    </row>
    <row r="12" spans="1:17">
      <c r="A12" s="39" t="s">
        <v>21</v>
      </c>
      <c r="B12" s="40"/>
      <c r="C12" s="40"/>
      <c r="D12" s="40"/>
      <c r="E12" s="40"/>
      <c r="F12" s="40"/>
      <c r="G12" s="41"/>
      <c r="H12" s="42">
        <f>SUM(H11:H11)</f>
        <v>33000</v>
      </c>
      <c r="J12" s="39" t="s">
        <v>21</v>
      </c>
      <c r="K12" s="40"/>
      <c r="L12" s="40"/>
      <c r="M12" s="40"/>
      <c r="N12" s="40"/>
      <c r="O12" s="40"/>
      <c r="P12" s="41"/>
      <c r="Q12" s="42">
        <f>SUM(Q11:Q11)</f>
        <v>6000</v>
      </c>
    </row>
    <row r="13" spans="1:17">
      <c r="A13" s="28">
        <v>2</v>
      </c>
      <c r="B13" s="29" t="s">
        <v>22</v>
      </c>
      <c r="C13" s="43">
        <v>0.03</v>
      </c>
      <c r="D13" s="29"/>
      <c r="E13" s="30"/>
      <c r="F13" s="31"/>
      <c r="G13" s="31"/>
      <c r="H13" s="42">
        <f>H12*C13</f>
        <v>990</v>
      </c>
      <c r="J13" s="47" t="s">
        <v>23</v>
      </c>
      <c r="K13" s="47"/>
      <c r="L13" s="47"/>
      <c r="M13" s="47"/>
      <c r="N13" s="47"/>
      <c r="O13" s="47"/>
      <c r="P13" s="47"/>
      <c r="Q13" s="48">
        <f>Q12</f>
        <v>6000</v>
      </c>
    </row>
    <row r="14" spans="1:17">
      <c r="A14" s="44"/>
      <c r="B14" s="44"/>
      <c r="C14" s="44"/>
      <c r="D14" s="44"/>
      <c r="E14" s="44"/>
      <c r="F14" s="44"/>
      <c r="G14" s="44"/>
      <c r="H14" s="44"/>
      <c r="J14" s="47" t="s">
        <v>24</v>
      </c>
      <c r="K14" s="47"/>
      <c r="L14" s="47"/>
      <c r="M14" s="47"/>
      <c r="N14" s="47"/>
      <c r="O14" s="47"/>
      <c r="P14" s="47"/>
      <c r="Q14" s="49">
        <f>H15/1.06</f>
        <v>32066.0377358491</v>
      </c>
    </row>
    <row r="15" spans="1:17">
      <c r="A15" s="45" t="s">
        <v>25</v>
      </c>
      <c r="B15" s="45"/>
      <c r="C15" s="45"/>
      <c r="D15" s="45"/>
      <c r="E15" s="45"/>
      <c r="F15" s="45"/>
      <c r="G15" s="45"/>
      <c r="H15" s="46">
        <f>H12+H13</f>
        <v>33990</v>
      </c>
      <c r="J15" s="47" t="s">
        <v>26</v>
      </c>
      <c r="K15" s="47"/>
      <c r="L15" s="47"/>
      <c r="M15" s="47"/>
      <c r="N15" s="47"/>
      <c r="O15" s="47"/>
      <c r="P15" s="47"/>
      <c r="Q15" s="49">
        <f>Q14-Q13</f>
        <v>26066.0377358491</v>
      </c>
    </row>
    <row r="16" spans="10:17">
      <c r="J16" s="47" t="s">
        <v>27</v>
      </c>
      <c r="K16" s="47"/>
      <c r="L16" s="47"/>
      <c r="M16" s="47"/>
      <c r="N16" s="47"/>
      <c r="O16" s="47"/>
      <c r="P16" s="47"/>
      <c r="Q16" s="50">
        <f>Q15/Q14</f>
        <v>0.81288614298323</v>
      </c>
    </row>
  </sheetData>
  <mergeCells count="10">
    <mergeCell ref="A2:C2"/>
    <mergeCell ref="A12:G12"/>
    <mergeCell ref="J12:P12"/>
    <mergeCell ref="J13:P13"/>
    <mergeCell ref="A14:H14"/>
    <mergeCell ref="J14:P14"/>
    <mergeCell ref="A15:G15"/>
    <mergeCell ref="J15:P15"/>
    <mergeCell ref="J16:P16"/>
    <mergeCell ref="E3:H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2024-09-05T10:21:17Z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6DDECEECD03540C79A7817DE696CA9A2_13</vt:lpwstr>
  </property>
  <property fmtid="{D5CDD505-2E9C-101B-9397-08002B2CF9AE}" pid="10" name="KSOProductBuildVer">
    <vt:lpwstr>2052-12.1.0.17827</vt:lpwstr>
  </property>
</Properties>
</file>