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20" yWindow="-120" windowWidth="20730" windowHeight="11040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C11" i="9" l="1"/>
  <c r="C3" i="13" l="1"/>
  <c r="I19" i="13"/>
  <c r="I18" i="13"/>
  <c r="I17" i="13"/>
  <c r="I13" i="13"/>
  <c r="I12" i="13"/>
  <c r="I16" i="13"/>
  <c r="I15" i="13"/>
  <c r="C5" i="13" l="1"/>
  <c r="I11" i="13" l="1"/>
  <c r="I10" i="13"/>
  <c r="I9" i="13"/>
  <c r="C2" i="13" l="1"/>
  <c r="C9" i="9" l="1"/>
  <c r="C12" i="9" s="1"/>
  <c r="C13" i="9" l="1"/>
</calcChain>
</file>

<file path=xl/sharedStrings.xml><?xml version="1.0" encoding="utf-8"?>
<sst xmlns="http://schemas.openxmlformats.org/spreadsheetml/2006/main" count="57" uniqueCount="37">
  <si>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</si>
  <si>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</si>
  <si>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</si>
  <si>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</si>
  <si>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</si>
  <si>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</si>
  <si>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</si>
  <si>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</si>
  <si>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</si>
  <si>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</si>
  <si>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</si>
  <si>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</si>
  <si>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</si>
  <si>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</si>
  <si>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</si>
  <si>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</si>
  <si>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</si>
  <si>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页</t>
    <phoneticPr fontId="14" type="noConversion"/>
  </si>
  <si>
    <t>套</t>
    <phoneticPr fontId="14" type="noConversion"/>
  </si>
  <si>
    <t>PPT美化(普通美化)(new work)</t>
    <phoneticPr fontId="14" type="noConversion"/>
  </si>
  <si>
    <t>2024 rate card</t>
    <phoneticPr fontId="14" type="noConversion"/>
  </si>
  <si>
    <t>1套小计：</t>
    <phoneticPr fontId="14" type="noConversion"/>
  </si>
  <si>
    <t>使用PPT重绘图表、字体设定、动作设定等</t>
    <phoneticPr fontId="7" type="noConversion"/>
  </si>
  <si>
    <t>PPT模板(new work)</t>
    <phoneticPr fontId="14" type="noConversion"/>
  </si>
  <si>
    <t>根据已有KV进行排版及PPT母版格式设定</t>
  </si>
  <si>
    <t>封面以及封底不计数，包括医学编辑及适量文献检索
（每套幻灯至少3-5篇文献，额外或特需的文献检索或下载可参考“其他附加内容”分别报价）</t>
    <phoneticPr fontId="14" type="noConversion"/>
  </si>
  <si>
    <t>queen.liu@ubs-cn.com</t>
  </si>
  <si>
    <t>4套共计：</t>
    <phoneticPr fontId="14" type="noConversion"/>
  </si>
  <si>
    <t>全国会幻灯(new work)</t>
    <phoneticPr fontId="14" type="noConversion"/>
  </si>
  <si>
    <t>1.幻灯制作-4套（预估30p/套）</t>
    <phoneticPr fontId="14" type="noConversion"/>
  </si>
  <si>
    <t>2.幻灯制作-3套（预估30p/套）</t>
    <phoneticPr fontId="14" type="noConversion"/>
  </si>
  <si>
    <t>3套共计：</t>
    <phoneticPr fontId="14" type="noConversion"/>
  </si>
  <si>
    <t>I. Medical</t>
    <phoneticPr fontId="7" type="noConversion"/>
  </si>
  <si>
    <t>Quotation Form_Medical</t>
    <phoneticPr fontId="14" type="noConversion"/>
  </si>
  <si>
    <t>Quotation Form_Medical</t>
    <phoneticPr fontId="7" type="noConversion"/>
  </si>
  <si>
    <t>2024AZ倍择瑞幻灯制作项目</t>
    <phoneticPr fontId="7" type="noConversion"/>
  </si>
  <si>
    <t>UBS结算(含税）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</si>
</sst>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20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4F4F4F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0" fontId="12" fillId="0" borderId="0"/>
    <xf numFmtId="43" fontId="13" fillId="0" borderId="0" applyFont="0" applyFill="0" applyBorder="0" applyAlignment="0" applyProtection="0">
      <alignment vertical="center"/>
    </xf>
    <xf numFmtId="0" fontId="13" fillId="0" borderId="0"/>
    <xf numFmtId="0" fontId="11" fillId="0" borderId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3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5" fillId="0" borderId="6" xfId="0" applyFont="1" applyBorder="1" applyAlignment="1">
      <alignment horizontal="center" vertical="center"/>
    </xf>
    <xf numFmtId="39" fontId="15" fillId="0" borderId="6" xfId="2" applyNumberFormat="1" applyFont="1" applyBorder="1" applyAlignment="1">
      <alignment horizontal="center" vertical="center" wrapText="1"/>
    </xf>
    <xf numFmtId="39" fontId="15" fillId="0" borderId="6" xfId="2" applyNumberFormat="1" applyFont="1" applyBorder="1" applyAlignment="1">
      <alignment horizontal="center" vertical="center"/>
    </xf>
    <xf numFmtId="37" fontId="16" fillId="0" borderId="11" xfId="13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39" fontId="5" fillId="0" borderId="5" xfId="2" applyNumberFormat="1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right" vertical="center"/>
    </xf>
    <xf numFmtId="177" fontId="19" fillId="6" borderId="0" xfId="13" applyNumberFormat="1" applyFont="1" applyFill="1" applyBorder="1" applyAlignment="1">
      <alignment horizontal="right" vertical="center"/>
    </xf>
  </cellXfs>
  <cellStyles count="15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千位分隔" xfId="13" builtinId="3"/>
    <cellStyle name="千位分隔 2" xfId="11"/>
    <cellStyle name="千位分隔 2 3" xfId="2"/>
    <cellStyle name="千位分隔 2 3 2" xfId="10"/>
    <cellStyle name="千位分隔 3" xfId="14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128" zoomScaleNormal="181" workbookViewId="0">
      <selection activeCell="C16" sqref="C16"/>
    </sheetView>
  </sheetViews>
  <sheetFormatPr defaultColWidth="8.875" defaultRowHeight="14.25" x14ac:dyDescent="0.15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spans="2:3" ht="37.5" customHeight="1" x14ac:dyDescent="0.15">
      <c r="B1" s="54" t="s">
        <v>34</v>
      </c>
      <c r="C1" s="54"/>
    </row>
    <row r="2" spans="2:3" ht="16.5" x14ac:dyDescent="0.35">
      <c r="B2" s="3" t="s">
        <v>0</v>
      </c>
      <c r="C2" s="6" t="s">
        <v>1</v>
      </c>
    </row>
    <row r="3" spans="2:3" ht="16.5" x14ac:dyDescent="0.35">
      <c r="B3" s="3" t="s">
        <v>2</v>
      </c>
      <c r="C3" s="6" t="s">
        <v>35</v>
      </c>
    </row>
    <row r="4" spans="2:3" s="1" customFormat="1" ht="16.5" customHeight="1" x14ac:dyDescent="0.15">
      <c r="B4" s="8" t="s">
        <v>3</v>
      </c>
      <c r="C4" s="48" t="s">
        <v>26</v>
      </c>
    </row>
    <row r="5" spans="2:3" s="1" customFormat="1" ht="16.5" customHeight="1" x14ac:dyDescent="0.15">
      <c r="B5" s="8" t="s">
        <v>4</v>
      </c>
      <c r="C5" s="9">
        <v>45539</v>
      </c>
    </row>
    <row r="6" spans="2:3" s="1" customFormat="1" ht="16.5" customHeight="1" x14ac:dyDescent="0.15">
      <c r="B6" s="10"/>
      <c r="C6" s="10"/>
    </row>
    <row r="7" spans="2:3" s="1" customFormat="1" ht="30.75" customHeight="1" x14ac:dyDescent="0.15">
      <c r="B7" s="11" t="s">
        <v>5</v>
      </c>
      <c r="C7" s="24" t="s">
        <v>6</v>
      </c>
    </row>
    <row r="8" spans="2:3" s="1" customFormat="1" ht="16.5" x14ac:dyDescent="0.15">
      <c r="B8" s="55" t="s">
        <v>32</v>
      </c>
      <c r="C8" s="56"/>
    </row>
    <row r="9" spans="2:3" ht="16.5" x14ac:dyDescent="0.15">
      <c r="B9" s="28" t="s">
        <v>7</v>
      </c>
      <c r="C9" s="29">
        <f>Medical!I19</f>
        <v>92490</v>
      </c>
    </row>
    <row r="10" spans="2:3" ht="3.75" customHeight="1" x14ac:dyDescent="0.15">
      <c r="B10" s="52"/>
      <c r="C10" s="53"/>
    </row>
    <row r="11" spans="2:3" ht="16.5" x14ac:dyDescent="0.15">
      <c r="B11" s="30" t="s">
        <v>7</v>
      </c>
      <c r="C11" s="31">
        <f>C9</f>
        <v>92490</v>
      </c>
    </row>
    <row r="12" spans="2:3" ht="16.5" x14ac:dyDescent="0.15">
      <c r="B12" s="30" t="s">
        <v>8</v>
      </c>
      <c r="C12" s="31">
        <f>C11*0.06</f>
        <v>5549.4</v>
      </c>
    </row>
    <row r="13" spans="2:3" ht="16.5" x14ac:dyDescent="0.15">
      <c r="B13" s="32" t="s">
        <v>9</v>
      </c>
      <c r="C13" s="33">
        <f>C11+C12</f>
        <v>98039.4</v>
      </c>
    </row>
    <row r="14" spans="2:3" ht="18" x14ac:dyDescent="0.15">
      <c r="B14" s="34"/>
      <c r="C14" s="35"/>
    </row>
    <row r="15" spans="2:3" ht="16.5" x14ac:dyDescent="0.15">
      <c r="B15" s="65" t="s">
        <v>36</v>
      </c>
      <c r="C15" s="66">
        <f>C13-C13*16%</f>
        <v>82353.09599999999</v>
      </c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pageMargins left="0.74803149606299202" right="0.74803149606299202" top="0.98425196850393704" bottom="0.98425196850393704" header="0.31496062992126" footer="0.3149606299212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6"/>
  <sheetViews>
    <sheetView zoomScale="90" zoomScaleNormal="90" workbookViewId="0">
      <selection activeCell="C3" sqref="C3"/>
    </sheetView>
  </sheetViews>
  <sheetFormatPr defaultColWidth="8.875" defaultRowHeight="14.25" x14ac:dyDescent="0.1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4" t="s">
        <v>33</v>
      </c>
      <c r="C1" s="54"/>
      <c r="D1" s="54"/>
      <c r="E1" s="54"/>
      <c r="F1" s="54"/>
      <c r="G1" s="54"/>
      <c r="H1" s="54"/>
      <c r="I1" s="54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2024AZ倍择瑞幻灯制作项目</v>
      </c>
      <c r="D3" s="7"/>
      <c r="E3" s="7"/>
      <c r="F3" s="18"/>
      <c r="G3" s="18"/>
      <c r="H3" s="18"/>
      <c r="I3" s="18"/>
    </row>
    <row r="4" spans="2:9" s="1" customFormat="1" ht="16.5" customHeight="1" x14ac:dyDescent="0.15">
      <c r="B4" s="8" t="s">
        <v>3</v>
      </c>
      <c r="C4" s="48" t="s">
        <v>26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45539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17.25" customHeight="1" x14ac:dyDescent="0.15">
      <c r="B8" s="62" t="s">
        <v>29</v>
      </c>
      <c r="C8" s="63"/>
      <c r="D8" s="63"/>
      <c r="E8" s="63"/>
      <c r="F8" s="63"/>
      <c r="G8" s="63"/>
      <c r="H8" s="63"/>
      <c r="I8" s="64"/>
    </row>
    <row r="9" spans="2:9" ht="28.5" x14ac:dyDescent="0.15">
      <c r="B9" s="46" t="s">
        <v>28</v>
      </c>
      <c r="C9" s="47" t="s">
        <v>25</v>
      </c>
      <c r="D9" s="41" t="s">
        <v>20</v>
      </c>
      <c r="E9" s="37"/>
      <c r="F9" s="38">
        <v>657</v>
      </c>
      <c r="G9" s="42" t="s">
        <v>17</v>
      </c>
      <c r="H9" s="36">
        <v>30</v>
      </c>
      <c r="I9" s="39">
        <f>F9*H9</f>
        <v>19710</v>
      </c>
    </row>
    <row r="10" spans="2:9" x14ac:dyDescent="0.15">
      <c r="B10" s="46" t="s">
        <v>23</v>
      </c>
      <c r="C10" s="40" t="s">
        <v>24</v>
      </c>
      <c r="D10" s="41" t="s">
        <v>20</v>
      </c>
      <c r="E10" s="37"/>
      <c r="F10" s="38">
        <v>450</v>
      </c>
      <c r="G10" s="42" t="s">
        <v>18</v>
      </c>
      <c r="H10" s="36">
        <v>1</v>
      </c>
      <c r="I10" s="39">
        <f>F10*H10</f>
        <v>450</v>
      </c>
    </row>
    <row r="11" spans="2:9" x14ac:dyDescent="0.15">
      <c r="B11" s="46" t="s">
        <v>19</v>
      </c>
      <c r="C11" s="40" t="s">
        <v>22</v>
      </c>
      <c r="D11" s="41" t="s">
        <v>20</v>
      </c>
      <c r="E11" s="37"/>
      <c r="F11" s="38">
        <v>50</v>
      </c>
      <c r="G11" s="42" t="s">
        <v>17</v>
      </c>
      <c r="H11" s="36">
        <v>30</v>
      </c>
      <c r="I11" s="39">
        <f>F11*H11</f>
        <v>1500</v>
      </c>
    </row>
    <row r="12" spans="2:9" ht="17.25" thickBot="1" x14ac:dyDescent="0.2">
      <c r="B12" s="59" t="s">
        <v>21</v>
      </c>
      <c r="C12" s="60"/>
      <c r="D12" s="60"/>
      <c r="E12" s="60"/>
      <c r="F12" s="60"/>
      <c r="G12" s="60"/>
      <c r="H12" s="61"/>
      <c r="I12" s="26">
        <f>SUM(I9:I11)</f>
        <v>21660</v>
      </c>
    </row>
    <row r="13" spans="2:9" ht="17.25" thickBot="1" x14ac:dyDescent="0.2">
      <c r="B13" s="43"/>
      <c r="C13" s="44"/>
      <c r="D13" s="44"/>
      <c r="E13" s="44"/>
      <c r="F13" s="44"/>
      <c r="G13" s="44"/>
      <c r="H13" s="45" t="s">
        <v>27</v>
      </c>
      <c r="I13" s="26">
        <f>I12*4</f>
        <v>86640</v>
      </c>
    </row>
    <row r="14" spans="2:9" ht="15" x14ac:dyDescent="0.15">
      <c r="B14" s="62" t="s">
        <v>30</v>
      </c>
      <c r="C14" s="63"/>
      <c r="D14" s="63"/>
      <c r="E14" s="63"/>
      <c r="F14" s="63"/>
      <c r="G14" s="63"/>
      <c r="H14" s="63"/>
      <c r="I14" s="64"/>
    </row>
    <row r="15" spans="2:9" x14ac:dyDescent="0.15">
      <c r="B15" s="46" t="s">
        <v>23</v>
      </c>
      <c r="C15" s="40" t="s">
        <v>24</v>
      </c>
      <c r="D15" s="41" t="s">
        <v>20</v>
      </c>
      <c r="E15" s="37"/>
      <c r="F15" s="38">
        <v>450</v>
      </c>
      <c r="G15" s="42" t="s">
        <v>18</v>
      </c>
      <c r="H15" s="36">
        <v>1</v>
      </c>
      <c r="I15" s="39">
        <f>F15*H15</f>
        <v>450</v>
      </c>
    </row>
    <row r="16" spans="2:9" x14ac:dyDescent="0.15">
      <c r="B16" s="46" t="s">
        <v>19</v>
      </c>
      <c r="C16" s="40" t="s">
        <v>22</v>
      </c>
      <c r="D16" s="41" t="s">
        <v>20</v>
      </c>
      <c r="E16" s="37"/>
      <c r="F16" s="38">
        <v>50</v>
      </c>
      <c r="G16" s="42" t="s">
        <v>17</v>
      </c>
      <c r="H16" s="36">
        <v>30</v>
      </c>
      <c r="I16" s="39">
        <f>F16*H16</f>
        <v>1500</v>
      </c>
    </row>
    <row r="17" spans="2:9" ht="17.25" thickBot="1" x14ac:dyDescent="0.2">
      <c r="B17" s="59" t="s">
        <v>21</v>
      </c>
      <c r="C17" s="60"/>
      <c r="D17" s="60"/>
      <c r="E17" s="60"/>
      <c r="F17" s="60"/>
      <c r="G17" s="60"/>
      <c r="H17" s="61"/>
      <c r="I17" s="26">
        <f>SUM(I15:I16)</f>
        <v>1950</v>
      </c>
    </row>
    <row r="18" spans="2:9" ht="17.25" thickBot="1" x14ac:dyDescent="0.2">
      <c r="B18" s="49"/>
      <c r="C18" s="50"/>
      <c r="D18" s="50"/>
      <c r="E18" s="50"/>
      <c r="F18" s="50"/>
      <c r="G18" s="50"/>
      <c r="H18" s="51" t="s">
        <v>31</v>
      </c>
      <c r="I18" s="26">
        <f>I17*3</f>
        <v>5850</v>
      </c>
    </row>
    <row r="19" spans="2:9" ht="17.25" thickBot="1" x14ac:dyDescent="0.2">
      <c r="B19" s="57" t="s">
        <v>7</v>
      </c>
      <c r="C19" s="58"/>
      <c r="D19" s="58"/>
      <c r="E19" s="58"/>
      <c r="F19" s="58"/>
      <c r="G19" s="58"/>
      <c r="H19" s="58"/>
      <c r="I19" s="25">
        <f>I13+I18</f>
        <v>92490</v>
      </c>
    </row>
    <row r="21" spans="2:9" ht="16.5" x14ac:dyDescent="0.35">
      <c r="B21" s="13"/>
      <c r="C21" s="14"/>
      <c r="D21" s="15"/>
      <c r="E21" s="20"/>
      <c r="F21" s="21"/>
      <c r="G21" s="21"/>
      <c r="H21" s="21"/>
      <c r="I21" s="21"/>
    </row>
    <row r="22" spans="2:9" ht="16.5" x14ac:dyDescent="0.35">
      <c r="B22" s="13"/>
      <c r="C22" s="14"/>
      <c r="D22" s="15"/>
      <c r="E22" s="20"/>
      <c r="F22" s="21"/>
      <c r="G22" s="21"/>
      <c r="H22" s="21"/>
      <c r="I22" s="21"/>
    </row>
    <row r="23" spans="2:9" x14ac:dyDescent="0.2">
      <c r="B23" s="13"/>
      <c r="C23" s="14"/>
      <c r="D23" s="16"/>
      <c r="E23" s="20"/>
      <c r="F23" s="21"/>
      <c r="G23" s="21"/>
      <c r="H23" s="22"/>
      <c r="I23" s="21"/>
    </row>
    <row r="24" spans="2:9" x14ac:dyDescent="0.2">
      <c r="B24" s="13"/>
      <c r="C24" s="16"/>
      <c r="D24" s="16"/>
      <c r="E24" s="20"/>
      <c r="F24" s="21"/>
      <c r="G24" s="21"/>
      <c r="H24" s="21"/>
      <c r="I24" s="21"/>
    </row>
    <row r="25" spans="2:9" x14ac:dyDescent="0.2">
      <c r="B25" s="13"/>
      <c r="C25" s="16"/>
      <c r="D25" s="16"/>
      <c r="E25" s="16"/>
      <c r="F25" s="23"/>
    </row>
    <row r="26" spans="2:9" x14ac:dyDescent="0.2">
      <c r="B26" s="13"/>
      <c r="C26" s="17"/>
      <c r="D26" s="17"/>
      <c r="E26" s="17"/>
      <c r="F26" s="23"/>
    </row>
  </sheetData>
  <mergeCells count="6">
    <mergeCell ref="B1:I1"/>
    <mergeCell ref="B19:H19"/>
    <mergeCell ref="B12:H12"/>
    <mergeCell ref="B8:I8"/>
    <mergeCell ref="B14:I14"/>
    <mergeCell ref="B17:H17"/>
  </mergeCells>
  <phoneticPr fontId="14" type="noConversion"/>
  <printOptions horizontalCentered="1"/>
  <pageMargins left="0.23622047244094499" right="0.23622047244094499" top="0.74803149606299202" bottom="0.74803149606299202" header="0.31496062992126" footer="0.31496062992126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2024-08-08T04:55:08Z</cp:lastPrinted>
  <dcterms:created xsi:type="dcterms:W3CDTF">2016-07-03T01:42:00Z</dcterms:created>
  <dcterms:modified xsi:type="dcterms:W3CDTF">2024-09-04T01:54:51Z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