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M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N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O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<sst xmlns="http://schemas.openxmlformats.org/spreadsheetml/2006/main" count="70" uniqueCount="39">
  <si>
    <t>2024森世海亚路优泰零售幻灯报价单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</si>
  <si>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</si>
  <si>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</si>
  <si>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</si>
  <si>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</si>
  <si>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</si>
  <si>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</si>
  <si>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</si>
  <si>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</si>
  <si>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</si>
  <si>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>预估PE单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</si>
  <si>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</si>
  <si>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</si>
  <si>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</si>
  <si>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</si>
  <si>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</si>
  <si>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</si>
  <si>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</si>
  <si>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路优泰零售PPT撰写+解说词</t>
  </si>
  <si>
    <t>1-1</t>
  </si>
  <si>
    <t>PPT大纲</t>
  </si>
  <si>
    <t>幻灯大纲</t>
  </si>
  <si>
    <t>套</t>
  </si>
  <si>
    <t>PPT撰写</t>
  </si>
  <si>
    <t>约30页内容撰写</t>
  </si>
  <si>
    <t>页</t>
  </si>
  <si>
    <t>1-2</t>
  </si>
  <si>
    <t>PPT解说词</t>
  </si>
  <si>
    <t>约30页解说词撰写</t>
  </si>
  <si>
    <t>1-3</t>
  </si>
  <si>
    <t>PPT美化</t>
  </si>
  <si>
    <t>约30页幻灯美化</t>
  </si>
  <si>
    <t>Total：</t>
  </si>
  <si>
    <t>税 Tax</t>
  </si>
  <si>
    <t>预估成本总计：</t>
  </si>
  <si>
    <t>不含税项目金额：</t>
  </si>
  <si>
    <t>利润：</t>
  </si>
  <si>
    <t>Total Amount</t>
  </si>
  <si>
    <t>预估PE毛利率：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</si>
</sst>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4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  <xf numFmtId="43" fontId="34" fillId="0" borderId="0" applyFont="0" applyFill="0" applyBorder="0" applyAlignment="0" applyProtection="0"/>
    <xf numFmtId="0" fontId="34" fillId="0" borderId="0"/>
    <xf numFmtId="0" fontId="35" fillId="0" borderId="0"/>
    <xf numFmtId="0" fontId="36" fillId="0" borderId="0">
      <alignment vertical="top"/>
    </xf>
    <xf numFmtId="0" fontId="35" fillId="0" borderId="0">
      <alignment vertical="top"/>
    </xf>
    <xf numFmtId="0" fontId="37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top"/>
    </xf>
    <xf numFmtId="0" fontId="35" fillId="0" borderId="0"/>
    <xf numFmtId="0" fontId="40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>
      <alignment vertical="top"/>
    </xf>
  </cellStyleXfs>
  <cellXfs count="55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4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5" xfId="0" applyNumberFormat="1" applyFont="1" applyBorder="1"/>
    <xf numFmtId="0" fontId="12" fillId="0" borderId="0" xfId="0" applyFont="1" applyAlignment="1">
      <alignment horizontal="left"/>
    </xf>
    <xf numFmtId="9" fontId="6" fillId="5" borderId="1" xfId="0" applyNumberFormat="1" applyFont="1" applyFill="1" applyBorder="1" applyAlignment="1">
      <alignment horizontal="right"/>
    </xf>
    <xf numFmtId="9" fontId="6" fillId="5" borderId="4" xfId="0" applyNumberFormat="1" applyFont="1" applyFill="1" applyBorder="1" applyAlignment="1">
      <alignment horizontal="right"/>
    </xf>
    <xf numFmtId="9" fontId="6" fillId="5" borderId="5" xfId="0" applyNumberFormat="1" applyFont="1" applyFill="1" applyBorder="1" applyAlignment="1">
      <alignment horizontal="right"/>
    </xf>
    <xf numFmtId="10" fontId="11" fillId="0" borderId="5" xfId="0" applyNumberFormat="1" applyFont="1" applyBorder="1"/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0"/>
  <sheetViews>
    <sheetView showGridLines="0" tabSelected="1" zoomScale="70" zoomScaleNormal="70" workbookViewId="0">
      <selection activeCell="L26" sqref="L26"/>
    </sheetView>
  </sheetViews>
  <sheetFormatPr defaultColWidth="9" defaultRowHeight="16.5"/>
  <cols>
    <col min="1" max="1" width="6.375" style="1" customWidth="1"/>
    <col min="2" max="2" width="40" style="2" customWidth="1"/>
    <col min="3" max="3" width="29.825" style="3" customWidth="1"/>
    <col min="4" max="4" width="8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26.875" style="2" customWidth="1"/>
    <col min="10" max="10" width="13.625" style="2" customWidth="1"/>
    <col min="11" max="11" width="13.4416666666667" style="2" customWidth="1"/>
    <col min="12" max="12" width="18.9333333333333" style="2" customWidth="1"/>
    <col min="13" max="16" width="9" style="2"/>
    <col min="17" max="17" width="12.4166666666667" style="2" customWidth="1"/>
    <col min="18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3" spans="1:8">
      <c r="A3" s="7"/>
      <c r="B3" s="8" t="s">
        <v>1</v>
      </c>
      <c r="C3" s="9" t="s">
        <v>2</v>
      </c>
      <c r="E3" s="10"/>
      <c r="F3" s="10"/>
      <c r="G3" s="10"/>
      <c r="H3" s="10"/>
    </row>
    <row r="4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 t="s">
        <v>6</v>
      </c>
      <c r="B5" s="16" t="str">
        <f>B10</f>
        <v>路优泰零售PPT撰写+解说词</v>
      </c>
      <c r="C5" s="17">
        <f>H15</f>
        <v>26900</v>
      </c>
      <c r="D5" s="14"/>
      <c r="E5" s="10"/>
      <c r="F5" s="10"/>
      <c r="G5" s="10"/>
      <c r="H5" s="10"/>
    </row>
    <row r="6" spans="1:8">
      <c r="A6" s="15" t="s">
        <v>7</v>
      </c>
      <c r="B6" s="16" t="str">
        <f>B16</f>
        <v>税 Tax</v>
      </c>
      <c r="C6" s="17">
        <f>H17</f>
        <v>1614</v>
      </c>
      <c r="D6" s="14"/>
      <c r="E6" s="10"/>
      <c r="F6" s="10"/>
      <c r="G6" s="10"/>
      <c r="H6" s="10"/>
    </row>
    <row r="7" spans="1:8">
      <c r="A7" s="18"/>
      <c r="B7" s="19" t="s">
        <v>8</v>
      </c>
      <c r="C7" s="20">
        <f>H19</f>
        <v>28514</v>
      </c>
      <c r="D7" s="14"/>
      <c r="E7" s="10"/>
      <c r="F7" s="10"/>
      <c r="G7" s="10"/>
      <c r="H7" s="10"/>
    </row>
    <row r="8" ht="38.45" customHeight="1" spans="1:17">
      <c r="A8" s="7"/>
      <c r="B8" s="21" t="s">
        <v>9</v>
      </c>
      <c r="C8" s="22"/>
      <c r="D8" s="14"/>
      <c r="G8" s="2"/>
      <c r="J8" s="50" t="s">
        <v>10</v>
      </c>
      <c r="K8" s="50"/>
      <c r="L8" s="50"/>
      <c r="M8" s="50"/>
      <c r="N8" s="50"/>
      <c r="O8" s="50"/>
      <c r="P8" s="50"/>
      <c r="Q8" s="50"/>
    </row>
    <row r="9" ht="33" spans="1:17">
      <c r="A9" s="23" t="s">
        <v>11</v>
      </c>
      <c r="B9" s="24" t="s">
        <v>12</v>
      </c>
      <c r="C9" s="24"/>
      <c r="D9" s="25" t="s">
        <v>13</v>
      </c>
      <c r="E9" s="25" t="s">
        <v>14</v>
      </c>
      <c r="F9" s="26" t="s">
        <v>15</v>
      </c>
      <c r="G9" s="26" t="s">
        <v>16</v>
      </c>
      <c r="H9" s="27" t="s">
        <v>17</v>
      </c>
      <c r="J9" s="23" t="s">
        <v>11</v>
      </c>
      <c r="K9" s="24" t="s">
        <v>12</v>
      </c>
      <c r="L9" s="24"/>
      <c r="M9" s="25" t="s">
        <v>13</v>
      </c>
      <c r="N9" s="25" t="s">
        <v>14</v>
      </c>
      <c r="O9" s="26" t="s">
        <v>15</v>
      </c>
      <c r="P9" s="26" t="s">
        <v>16</v>
      </c>
      <c r="Q9" s="27" t="s">
        <v>17</v>
      </c>
    </row>
    <row r="10" spans="1:17">
      <c r="A10" s="28" t="s">
        <v>6</v>
      </c>
      <c r="B10" s="29" t="s">
        <v>18</v>
      </c>
      <c r="C10" s="29"/>
      <c r="D10" s="29"/>
      <c r="E10" s="30"/>
      <c r="F10" s="31"/>
      <c r="G10" s="31"/>
      <c r="H10" s="32"/>
      <c r="J10" s="28" t="s">
        <v>6</v>
      </c>
      <c r="K10" s="29" t="s">
        <v>18</v>
      </c>
      <c r="L10" s="29"/>
      <c r="M10" s="29"/>
      <c r="N10" s="30"/>
      <c r="O10" s="31"/>
      <c r="P10" s="31"/>
      <c r="Q10" s="32"/>
    </row>
    <row r="11" spans="1:17">
      <c r="A11" s="33" t="s">
        <v>19</v>
      </c>
      <c r="B11" s="34" t="s">
        <v>20</v>
      </c>
      <c r="C11" s="34" t="s">
        <v>21</v>
      </c>
      <c r="D11" s="34" t="s">
        <v>22</v>
      </c>
      <c r="E11" s="34">
        <v>1</v>
      </c>
      <c r="F11" s="34">
        <v>1</v>
      </c>
      <c r="G11" s="34">
        <v>2000</v>
      </c>
      <c r="H11" s="35">
        <f>E11*F11*G11</f>
        <v>2000</v>
      </c>
      <c r="J11" s="33" t="s">
        <v>19</v>
      </c>
      <c r="K11" s="34" t="s">
        <v>20</v>
      </c>
      <c r="L11" s="34" t="s">
        <v>21</v>
      </c>
      <c r="M11" s="34" t="s">
        <v>22</v>
      </c>
      <c r="N11" s="34">
        <v>1</v>
      </c>
      <c r="O11" s="34">
        <v>1</v>
      </c>
      <c r="P11" s="34">
        <v>0</v>
      </c>
      <c r="Q11" s="35">
        <f t="shared" ref="Q11:Q14" si="0">N11*O11*P11</f>
        <v>0</v>
      </c>
    </row>
    <row r="12" spans="1:17">
      <c r="A12" s="33" t="s">
        <v>19</v>
      </c>
      <c r="B12" s="34" t="s">
        <v>23</v>
      </c>
      <c r="C12" s="36" t="s">
        <v>24</v>
      </c>
      <c r="D12" s="34" t="s">
        <v>25</v>
      </c>
      <c r="E12" s="34">
        <v>1</v>
      </c>
      <c r="F12" s="37">
        <v>30</v>
      </c>
      <c r="G12" s="37">
        <v>700</v>
      </c>
      <c r="H12" s="35">
        <f>E12*F12*G12</f>
        <v>21000</v>
      </c>
      <c r="J12" s="33" t="s">
        <v>19</v>
      </c>
      <c r="K12" s="34" t="s">
        <v>23</v>
      </c>
      <c r="L12" s="36" t="s">
        <v>24</v>
      </c>
      <c r="M12" s="34" t="s">
        <v>25</v>
      </c>
      <c r="N12" s="34">
        <v>1</v>
      </c>
      <c r="O12" s="37">
        <v>30</v>
      </c>
      <c r="P12" s="34">
        <v>100</v>
      </c>
      <c r="Q12" s="35">
        <f t="shared" si="0"/>
        <v>3000</v>
      </c>
    </row>
    <row r="13" spans="1:17">
      <c r="A13" s="33" t="s">
        <v>26</v>
      </c>
      <c r="B13" s="34" t="s">
        <v>27</v>
      </c>
      <c r="C13" s="36" t="s">
        <v>28</v>
      </c>
      <c r="D13" s="34" t="s">
        <v>25</v>
      </c>
      <c r="E13" s="34">
        <v>1</v>
      </c>
      <c r="F13" s="37">
        <v>30</v>
      </c>
      <c r="G13" s="37">
        <v>30</v>
      </c>
      <c r="H13" s="35">
        <f>E13*F13*G13</f>
        <v>900</v>
      </c>
      <c r="J13" s="33" t="s">
        <v>26</v>
      </c>
      <c r="K13" s="34" t="s">
        <v>27</v>
      </c>
      <c r="L13" s="36" t="s">
        <v>28</v>
      </c>
      <c r="M13" s="34" t="s">
        <v>25</v>
      </c>
      <c r="N13" s="34">
        <v>1</v>
      </c>
      <c r="O13" s="37">
        <v>30</v>
      </c>
      <c r="P13" s="34">
        <v>0</v>
      </c>
      <c r="Q13" s="35">
        <f t="shared" si="0"/>
        <v>0</v>
      </c>
    </row>
    <row r="14" spans="1:17">
      <c r="A14" s="33" t="s">
        <v>29</v>
      </c>
      <c r="B14" s="34" t="s">
        <v>30</v>
      </c>
      <c r="C14" s="36" t="s">
        <v>31</v>
      </c>
      <c r="D14" s="34" t="s">
        <v>25</v>
      </c>
      <c r="E14" s="34">
        <v>1</v>
      </c>
      <c r="F14" s="37">
        <v>30</v>
      </c>
      <c r="G14" s="37">
        <v>100</v>
      </c>
      <c r="H14" s="35">
        <f>E14*F14*G14</f>
        <v>3000</v>
      </c>
      <c r="J14" s="33" t="s">
        <v>29</v>
      </c>
      <c r="K14" s="34" t="s">
        <v>30</v>
      </c>
      <c r="L14" s="36" t="s">
        <v>31</v>
      </c>
      <c r="M14" s="34" t="s">
        <v>25</v>
      </c>
      <c r="N14" s="34">
        <v>1</v>
      </c>
      <c r="O14" s="37">
        <v>30</v>
      </c>
      <c r="P14" s="34">
        <v>0</v>
      </c>
      <c r="Q14" s="35">
        <f t="shared" si="0"/>
        <v>0</v>
      </c>
    </row>
    <row r="15" spans="1:17">
      <c r="A15" s="38" t="s">
        <v>32</v>
      </c>
      <c r="B15" s="39"/>
      <c r="C15" s="39"/>
      <c r="D15" s="39"/>
      <c r="E15" s="39"/>
      <c r="F15" s="39"/>
      <c r="G15" s="40"/>
      <c r="H15" s="41">
        <f>SUM(H11:H14)</f>
        <v>26900</v>
      </c>
      <c r="J15" s="38" t="s">
        <v>32</v>
      </c>
      <c r="K15" s="39"/>
      <c r="L15" s="39"/>
      <c r="M15" s="39"/>
      <c r="N15" s="39"/>
      <c r="O15" s="39"/>
      <c r="P15" s="40"/>
      <c r="Q15" s="41">
        <f>SUM(Q11:Q14)</f>
        <v>3000</v>
      </c>
    </row>
    <row r="16" spans="1:17">
      <c r="A16" s="42">
        <v>2</v>
      </c>
      <c r="B16" s="29" t="s">
        <v>33</v>
      </c>
      <c r="C16" s="43">
        <v>0.06</v>
      </c>
      <c r="D16" s="44"/>
      <c r="E16" s="44"/>
      <c r="F16" s="44"/>
      <c r="G16" s="45"/>
      <c r="H16" s="32"/>
      <c r="J16" s="51" t="s">
        <v>34</v>
      </c>
      <c r="K16" s="52"/>
      <c r="L16" s="52"/>
      <c r="M16" s="52"/>
      <c r="N16" s="52"/>
      <c r="O16" s="52"/>
      <c r="P16" s="53"/>
      <c r="Q16" s="32">
        <f>Q7+Q12+Q15</f>
        <v>6000</v>
      </c>
    </row>
    <row r="17" spans="1:17">
      <c r="A17" s="46" t="s">
        <v>32</v>
      </c>
      <c r="B17" s="46"/>
      <c r="C17" s="46"/>
      <c r="D17" s="46"/>
      <c r="E17" s="46"/>
      <c r="F17" s="46"/>
      <c r="G17" s="46"/>
      <c r="H17" s="41">
        <f>H15*0.06</f>
        <v>1614</v>
      </c>
      <c r="J17" s="51"/>
      <c r="K17" s="52"/>
      <c r="L17" s="52"/>
      <c r="M17" s="52"/>
      <c r="N17" s="52"/>
      <c r="O17" s="52"/>
      <c r="P17" s="53" t="s">
        <v>35</v>
      </c>
      <c r="Q17" s="32">
        <f>H19/1.06</f>
        <v>26900</v>
      </c>
    </row>
    <row r="18" spans="1:17">
      <c r="A18" s="47"/>
      <c r="B18" s="47"/>
      <c r="C18" s="47"/>
      <c r="D18" s="47"/>
      <c r="E18" s="47"/>
      <c r="F18" s="47"/>
      <c r="G18" s="47"/>
      <c r="H18" s="47"/>
      <c r="J18" s="46" t="s">
        <v>36</v>
      </c>
      <c r="K18" s="46"/>
      <c r="L18" s="46"/>
      <c r="M18" s="46"/>
      <c r="N18" s="46"/>
      <c r="O18" s="46"/>
      <c r="P18" s="46"/>
      <c r="Q18" s="41">
        <f>Q17-Q16</f>
        <v>20900</v>
      </c>
    </row>
    <row r="19" spans="1:17">
      <c r="A19" s="48" t="s">
        <v>37</v>
      </c>
      <c r="B19" s="48"/>
      <c r="C19" s="48"/>
      <c r="D19" s="48"/>
      <c r="E19" s="48"/>
      <c r="F19" s="48"/>
      <c r="G19" s="48"/>
      <c r="H19" s="49">
        <f>H17+H15</f>
        <v>28514</v>
      </c>
      <c r="J19" s="47"/>
      <c r="K19" s="47"/>
      <c r="L19" s="47"/>
      <c r="M19" s="47"/>
      <c r="N19" s="47"/>
      <c r="O19" s="47"/>
      <c r="P19" s="47"/>
      <c r="Q19" s="47"/>
    </row>
    <row r="20" spans="10:17">
      <c r="J20" s="48" t="s">
        <v>38</v>
      </c>
      <c r="K20" s="48"/>
      <c r="L20" s="48"/>
      <c r="M20" s="48"/>
      <c r="N20" s="48"/>
      <c r="O20" s="48"/>
      <c r="P20" s="48"/>
      <c r="Q20" s="54">
        <f>Q18/Q17</f>
        <v>0.776951672862453</v>
      </c>
    </row>
  </sheetData>
  <mergeCells count="13">
    <mergeCell ref="A2:C2"/>
    <mergeCell ref="J8:Q8"/>
    <mergeCell ref="A15:G15"/>
    <mergeCell ref="J15:P15"/>
    <mergeCell ref="C16:G16"/>
    <mergeCell ref="J16:P16"/>
    <mergeCell ref="A17:G17"/>
    <mergeCell ref="A18:H18"/>
    <mergeCell ref="J18:P18"/>
    <mergeCell ref="A19:G19"/>
    <mergeCell ref="J19:Q19"/>
    <mergeCell ref="J20:P20"/>
    <mergeCell ref="E3:H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2024-11-11T07:19:19Z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EB0EF117E9624E80AD18FF2BF9377D1E_13</vt:lpwstr>
  </property>
  <property fmtid="{D5CDD505-2E9C-101B-9397-08002B2CF9AE}" pid="10" name="KSOProductBuildVer">
    <vt:lpwstr>2052-12.1.0.18608</vt:lpwstr>
  </property>
</Properties>
</file>