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15285" windowHeight="2475" activeTab="1"/>
  </bookViews>
  <sheets>
    <sheet name="Summary" sheetId="9" r:id="rId1"/>
    <sheet name="Medical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1" l="1"/>
  <c r="I15" i="11"/>
  <c r="I14" i="11"/>
  <c r="I13" i="11"/>
  <c r="I11" i="11"/>
  <c r="I10" i="11"/>
  <c r="I9" i="11"/>
  <c r="C15" i="9"/>
  <c r="C13" i="9"/>
  <c r="C12" i="9"/>
  <c r="C11" i="9"/>
  <c r="C9" i="9"/>
</calcChain>
</file>

<file path=xl/sharedStrings.xml><?xml version="1.0" encoding="utf-8"?>
<sst xmlns="http://schemas.openxmlformats.org/spreadsheetml/2006/main" count="49" uniqueCount="30">
  <si>
    <t>Quotation</t>
  </si>
  <si>
    <t>Client:</t>
  </si>
  <si>
    <t>AstraZeneca</t>
  </si>
  <si>
    <t xml:space="preserve">Project Name: </t>
  </si>
  <si>
    <r>
      <rPr>
        <sz val="11"/>
        <rFont val="Times New Roman"/>
        <family val="1"/>
      </rPr>
      <t>2024AZFasenra</t>
    </r>
    <r>
      <rPr>
        <sz val="11"/>
        <rFont val="宋体"/>
        <charset val="134"/>
      </rPr>
      <t>幻灯制作项目</t>
    </r>
  </si>
  <si>
    <t>Supplier Contact Information:</t>
  </si>
  <si>
    <r>
      <rPr>
        <u/>
        <sz val="12"/>
        <color theme="10"/>
        <rFont val="宋体"/>
        <charset val="134"/>
      </rPr>
      <t>q</t>
    </r>
    <r>
      <rPr>
        <u/>
        <sz val="12"/>
        <color theme="10"/>
        <rFont val="宋体"/>
        <charset val="134"/>
      </rPr>
      <t>ueen.liu@ubs-cn.com</t>
    </r>
  </si>
  <si>
    <t>Effective Date:</t>
  </si>
  <si>
    <t>Item</t>
  </si>
  <si>
    <t>Cost</t>
  </si>
  <si>
    <t>I. Medical</t>
  </si>
  <si>
    <t>Sub-total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</si>
  <si>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</si>
  <si>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</si>
  <si>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</si>
  <si>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</si>
  <si>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</si>
  <si>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</si>
  <si>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</si>
  <si>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</si>
  <si>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</si>
  <si>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</si>
  <si>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 从ADELPHI研究看中国重度哮喘疾病负担幻灯制作*1套</t>
  </si>
  <si>
    <t>城市会幻灯(new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</si>
  <si>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</si>
  <si>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</si>
  <si>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PPT美化(普通美化)(new work)</t>
  </si>
  <si>
    <t>使用PPT重绘图表、字体设定、动作设定等</t>
  </si>
  <si>
    <t>Sub-Total：</t>
  </si>
  <si>
    <t>2.从ADELPHI研究看中国重度哮喘疾病管理现状幻灯制作*1套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</si>
</sst>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8" formatCode="#,##0_ "/>
    <numFmt numFmtId="179" formatCode="0_);[Red]\(0\)"/>
    <numFmt numFmtId="180" formatCode="\¥#,##0.00;[Red]\¥#,##0.00"/>
    <numFmt numFmtId="181" formatCode="\¥#,##0.00_);[Red]\(\¥#,##0.00\)"/>
  </numFmts>
  <fonts count="21" x14ac:knownFonts="1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1"/>
      <name val="Times New Roman"/>
      <family val="1"/>
    </font>
    <font>
      <u/>
      <sz val="12"/>
      <color theme="10"/>
      <name val="宋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9" fillId="0" borderId="0"/>
    <xf numFmtId="0" fontId="19" fillId="0" borderId="0"/>
    <xf numFmtId="0" fontId="19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0" borderId="0" xfId="4" applyFont="1">
      <alignment vertical="center"/>
    </xf>
    <xf numFmtId="178" fontId="3" fillId="0" borderId="0" xfId="4" applyNumberFormat="1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2" fillId="0" borderId="0" xfId="4" applyFont="1">
      <alignment vertical="center"/>
    </xf>
    <xf numFmtId="179" fontId="4" fillId="0" borderId="0" xfId="4" applyNumberFormat="1" applyFont="1" applyAlignment="1">
      <alignment horizontal="left"/>
    </xf>
    <xf numFmtId="0" fontId="5" fillId="0" borderId="0" xfId="8" applyFont="1" applyAlignment="1">
      <alignment vertical="center" wrapText="1"/>
    </xf>
    <xf numFmtId="178" fontId="5" fillId="0" borderId="0" xfId="4" applyNumberFormat="1" applyFont="1" applyAlignment="1">
      <alignment horizontal="center"/>
    </xf>
    <xf numFmtId="179" fontId="5" fillId="0" borderId="0" xfId="4" applyNumberFormat="1" applyFont="1" applyAlignment="1">
      <alignment horizontal="center"/>
    </xf>
    <xf numFmtId="179" fontId="4" fillId="0" borderId="0" xfId="4" applyNumberFormat="1" applyFont="1" applyAlignment="1">
      <alignment horizontal="center"/>
    </xf>
    <xf numFmtId="179" fontId="6" fillId="0" borderId="0" xfId="4" applyNumberFormat="1" applyFont="1" applyAlignment="1">
      <alignment horizontal="left"/>
    </xf>
    <xf numFmtId="0" fontId="5" fillId="0" borderId="0" xfId="8" applyFont="1" applyAlignment="1">
      <alignment wrapText="1"/>
    </xf>
    <xf numFmtId="0" fontId="3" fillId="0" borderId="0" xfId="8" applyFont="1" applyAlignment="1">
      <alignment vertical="center"/>
    </xf>
    <xf numFmtId="0" fontId="7" fillId="0" borderId="0" xfId="3" applyFill="1" applyBorder="1" applyAlignment="1">
      <alignment horizontal="left" vertical="center"/>
    </xf>
    <xf numFmtId="178" fontId="3" fillId="0" borderId="0" xfId="8" applyNumberFormat="1" applyFont="1" applyAlignment="1">
      <alignment horizontal="center" vertical="center"/>
    </xf>
    <xf numFmtId="0" fontId="3" fillId="0" borderId="0" xfId="8" applyFont="1" applyAlignment="1">
      <alignment horizontal="center" vertical="center"/>
    </xf>
    <xf numFmtId="0" fontId="8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8" applyFont="1" applyAlignment="1">
      <alignment horizontal="right" vertical="center"/>
    </xf>
    <xf numFmtId="0" fontId="8" fillId="0" borderId="0" xfId="8" applyFont="1" applyAlignment="1">
      <alignment horizontal="right" vertical="center"/>
    </xf>
    <xf numFmtId="0" fontId="3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center" wrapText="1"/>
    </xf>
    <xf numFmtId="178" fontId="3" fillId="0" borderId="1" xfId="8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0" fontId="12" fillId="0" borderId="1" xfId="7" applyNumberFormat="1" applyFont="1" applyFill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/>
    </xf>
    <xf numFmtId="37" fontId="12" fillId="0" borderId="1" xfId="1" applyNumberFormat="1" applyFont="1" applyFill="1" applyBorder="1" applyAlignment="1">
      <alignment horizontal="center" vertical="center"/>
    </xf>
    <xf numFmtId="37" fontId="11" fillId="0" borderId="1" xfId="1" applyNumberFormat="1" applyFont="1" applyFill="1" applyBorder="1" applyAlignment="1">
      <alignment horizontal="center" vertical="center"/>
    </xf>
    <xf numFmtId="180" fontId="8" fillId="0" borderId="1" xfId="1" applyNumberFormat="1" applyFont="1" applyFill="1" applyBorder="1" applyAlignment="1">
      <alignment horizontal="center" vertical="center"/>
    </xf>
    <xf numFmtId="181" fontId="8" fillId="3" borderId="1" xfId="8" applyNumberFormat="1" applyFont="1" applyFill="1" applyBorder="1" applyAlignment="1">
      <alignment horizontal="center" vertical="center"/>
    </xf>
    <xf numFmtId="0" fontId="19" fillId="0" borderId="0" xfId="6"/>
    <xf numFmtId="0" fontId="8" fillId="0" borderId="0" xfId="4" applyFont="1">
      <alignment vertical="center"/>
    </xf>
    <xf numFmtId="0" fontId="8" fillId="0" borderId="0" xfId="8" applyFont="1" applyAlignment="1">
      <alignment horizontal="left" vertical="center"/>
    </xf>
    <xf numFmtId="0" fontId="8" fillId="0" borderId="2" xfId="8" applyFont="1" applyBorder="1" applyAlignment="1" applyProtection="1">
      <alignment horizontal="center" vertical="center"/>
      <protection locked="0"/>
    </xf>
    <xf numFmtId="0" fontId="8" fillId="0" borderId="3" xfId="8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 wrapText="1"/>
    </xf>
    <xf numFmtId="181" fontId="8" fillId="0" borderId="7" xfId="1" applyNumberFormat="1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right" vertical="center" wrapText="1"/>
    </xf>
    <xf numFmtId="181" fontId="8" fillId="5" borderId="9" xfId="1" applyNumberFormat="1" applyFont="1" applyFill="1" applyBorder="1" applyAlignment="1">
      <alignment horizontal="right" vertical="center"/>
    </xf>
    <xf numFmtId="179" fontId="8" fillId="3" borderId="10" xfId="8" applyNumberFormat="1" applyFont="1" applyFill="1" applyBorder="1" applyAlignment="1">
      <alignment horizontal="right" vertical="center"/>
    </xf>
    <xf numFmtId="181" fontId="8" fillId="3" borderId="11" xfId="8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6" borderId="0" xfId="0" applyFont="1" applyFill="1" applyAlignment="1">
      <alignment horizontal="right" vertical="center"/>
    </xf>
    <xf numFmtId="10" fontId="4" fillId="6" borderId="0" xfId="2" applyNumberFormat="1" applyFont="1" applyFill="1" applyAlignment="1">
      <alignment vertical="center"/>
    </xf>
    <xf numFmtId="179" fontId="16" fillId="0" borderId="0" xfId="4" applyNumberFormat="1" applyFont="1" applyAlignment="1">
      <alignment horizontal="left"/>
    </xf>
    <xf numFmtId="0" fontId="2" fillId="0" borderId="0" xfId="4" applyFont="1" applyAlignment="1">
      <alignment horizontal="center" vertical="center"/>
    </xf>
    <xf numFmtId="0" fontId="8" fillId="2" borderId="4" xfId="8" applyFont="1" applyFill="1" applyBorder="1" applyAlignment="1">
      <alignment horizontal="left" vertical="center"/>
    </xf>
    <xf numFmtId="0" fontId="8" fillId="2" borderId="5" xfId="8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left" vertical="center"/>
    </xf>
    <xf numFmtId="0" fontId="3" fillId="2" borderId="1" xfId="8" applyFont="1" applyFill="1" applyBorder="1" applyAlignment="1">
      <alignment horizontal="left" vertical="center"/>
    </xf>
    <xf numFmtId="0" fontId="3" fillId="2" borderId="1" xfId="8" applyFont="1" applyFill="1" applyBorder="1" applyAlignment="1">
      <alignment horizontal="center" vertical="center"/>
    </xf>
    <xf numFmtId="0" fontId="5" fillId="2" borderId="1" xfId="8" applyFont="1" applyFill="1" applyBorder="1" applyAlignment="1">
      <alignment horizontal="left" vertical="center"/>
    </xf>
    <xf numFmtId="0" fontId="8" fillId="0" borderId="1" xfId="4" applyFont="1" applyBorder="1" applyAlignment="1">
      <alignment horizontal="right" vertical="center" wrapText="1"/>
    </xf>
    <xf numFmtId="0" fontId="8" fillId="0" borderId="1" xfId="4" applyFont="1" applyFill="1" applyBorder="1" applyAlignment="1">
      <alignment horizontal="right" vertical="center" wrapText="1"/>
    </xf>
    <xf numFmtId="179" fontId="8" fillId="3" borderId="1" xfId="8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</cellXfs>
  <cellStyles count="9">
    <cellStyle name="百分比" xfId="2" builtinId="5"/>
    <cellStyle name="常规" xfId="0" builtinId="0"/>
    <cellStyle name="常规 2" xfId="4"/>
    <cellStyle name="常规 3 3" xfId="5"/>
    <cellStyle name="常规_flash" xfId="6"/>
    <cellStyle name="常规_quotation GW" xfId="7"/>
    <cellStyle name="常规_长城会短信相关活动报价1016" xfId="8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0"/>
  <sheetViews>
    <sheetView zoomScale="115" zoomScaleNormal="115" workbookViewId="0">
      <selection activeCell="D8" sqref="D8"/>
    </sheetView>
  </sheetViews>
  <sheetFormatPr defaultColWidth="8.875" defaultRowHeight="14.25" x14ac:dyDescent="0.15"/>
  <cols>
    <col min="1" max="1" width="5.125" customWidth="1"/>
    <col min="2" max="2" width="39.625" customWidth="1"/>
    <col min="3" max="3" width="42.375" customWidth="1"/>
    <col min="4" max="4" width="19.375" customWidth="1"/>
  </cols>
  <sheetData>
    <row r="1" spans="2:3" ht="37.5" customHeight="1" x14ac:dyDescent="0.15">
      <c r="B1" s="48" t="s">
        <v>0</v>
      </c>
      <c r="C1" s="48"/>
    </row>
    <row r="2" spans="2:3" ht="16.5" x14ac:dyDescent="0.35">
      <c r="B2" s="34" t="s">
        <v>1</v>
      </c>
      <c r="C2" s="7" t="s">
        <v>2</v>
      </c>
    </row>
    <row r="3" spans="2:3" ht="16.5" x14ac:dyDescent="0.25">
      <c r="B3" s="34" t="s">
        <v>3</v>
      </c>
      <c r="C3" s="12" t="s">
        <v>4</v>
      </c>
    </row>
    <row r="4" spans="2:3" s="33" customFormat="1" ht="16.5" customHeight="1" x14ac:dyDescent="0.15">
      <c r="B4" s="18" t="s">
        <v>5</v>
      </c>
      <c r="C4" s="15" t="s">
        <v>6</v>
      </c>
    </row>
    <row r="5" spans="2:3" s="33" customFormat="1" ht="16.5" customHeight="1" x14ac:dyDescent="0.15">
      <c r="B5" s="18" t="s">
        <v>7</v>
      </c>
      <c r="C5" s="35"/>
    </row>
    <row r="6" spans="2:3" s="33" customFormat="1" ht="16.5" customHeight="1" x14ac:dyDescent="0.15">
      <c r="B6" s="21"/>
      <c r="C6" s="21"/>
    </row>
    <row r="7" spans="2:3" s="33" customFormat="1" ht="30.75" customHeight="1" x14ac:dyDescent="0.15">
      <c r="B7" s="36" t="s">
        <v>8</v>
      </c>
      <c r="C7" s="37" t="s">
        <v>9</v>
      </c>
    </row>
    <row r="8" spans="2:3" s="33" customFormat="1" ht="16.5" x14ac:dyDescent="0.15">
      <c r="B8" s="49" t="s">
        <v>10</v>
      </c>
      <c r="C8" s="50"/>
    </row>
    <row r="9" spans="2:3" s="33" customFormat="1" ht="16.5" x14ac:dyDescent="0.15">
      <c r="B9" s="38" t="s">
        <v>11</v>
      </c>
      <c r="C9" s="39">
        <f>Medical!I16</f>
        <v>36420</v>
      </c>
    </row>
    <row r="10" spans="2:3" ht="6" customHeight="1" x14ac:dyDescent="0.15">
      <c r="B10" s="51"/>
      <c r="C10" s="52"/>
    </row>
    <row r="11" spans="2:3" ht="16.5" x14ac:dyDescent="0.15">
      <c r="B11" s="40" t="s">
        <v>11</v>
      </c>
      <c r="C11" s="41">
        <f>C9</f>
        <v>36420</v>
      </c>
    </row>
    <row r="12" spans="2:3" ht="16.5" x14ac:dyDescent="0.15">
      <c r="B12" s="40" t="s">
        <v>12</v>
      </c>
      <c r="C12" s="41">
        <f>C11*0.06</f>
        <v>2185.1999999999998</v>
      </c>
    </row>
    <row r="13" spans="2:3" ht="16.5" x14ac:dyDescent="0.15">
      <c r="B13" s="42" t="s">
        <v>13</v>
      </c>
      <c r="C13" s="43">
        <f>C11+C12</f>
        <v>38605.199999999997</v>
      </c>
    </row>
    <row r="14" spans="2:3" x14ac:dyDescent="0.15">
      <c r="B14" s="44"/>
      <c r="C14" s="44"/>
    </row>
    <row r="15" spans="2:3" ht="16.5" x14ac:dyDescent="0.15">
      <c r="B15" s="45" t="s">
        <v>14</v>
      </c>
      <c r="C15" s="46">
        <f>0/C11</f>
        <v>0</v>
      </c>
    </row>
    <row r="16" spans="2:3" x14ac:dyDescent="0.2">
      <c r="B16" s="47"/>
    </row>
    <row r="17" spans="2:2" x14ac:dyDescent="0.2">
      <c r="B17" s="47"/>
    </row>
    <row r="18" spans="2:2" x14ac:dyDescent="0.2">
      <c r="B18" s="47"/>
    </row>
    <row r="19" spans="2:2" x14ac:dyDescent="0.2">
      <c r="B19" s="47"/>
    </row>
    <row r="20" spans="2:2" x14ac:dyDescent="0.2">
      <c r="B20" s="47"/>
    </row>
  </sheetData>
  <mergeCells count="3">
    <mergeCell ref="B1:C1"/>
    <mergeCell ref="B8:C8"/>
    <mergeCell ref="B10:C10"/>
  </mergeCells>
  <phoneticPr fontId="20" type="noConversion"/>
  <hyperlinks>
    <hyperlink ref="C4" r:id="rId1"/>
  </hyperlinks>
  <pageMargins left="0.75" right="0.75" top="1" bottom="1" header="0.3" footer="0.3"/>
  <pageSetup paperSize="9" scale="9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"/>
  <sheetViews>
    <sheetView tabSelected="1" topLeftCell="B1" zoomScale="90" zoomScaleNormal="90" workbookViewId="0">
      <selection activeCell="K6" sqref="K6"/>
    </sheetView>
  </sheetViews>
  <sheetFormatPr defaultColWidth="8.625" defaultRowHeight="17.25" x14ac:dyDescent="0.15"/>
  <cols>
    <col min="2" max="2" width="30.25" customWidth="1"/>
    <col min="3" max="3" width="35.875" customWidth="1"/>
    <col min="4" max="4" width="17" customWidth="1"/>
    <col min="5" max="5" width="10.625" style="1" customWidth="1"/>
    <col min="6" max="6" width="5.5" style="1" customWidth="1"/>
    <col min="7" max="7" width="9.625" style="1" customWidth="1"/>
    <col min="8" max="8" width="12.625" style="2" customWidth="1"/>
    <col min="9" max="9" width="12.125" style="1" customWidth="1"/>
  </cols>
  <sheetData>
    <row r="1" spans="2:9" ht="40.5" x14ac:dyDescent="0.15">
      <c r="B1" s="48" t="s">
        <v>0</v>
      </c>
      <c r="C1" s="48"/>
      <c r="D1" s="3"/>
      <c r="E1" s="4"/>
      <c r="F1" s="5"/>
      <c r="G1" s="5"/>
      <c r="H1" s="6"/>
      <c r="I1" s="5"/>
    </row>
    <row r="2" spans="2:9" x14ac:dyDescent="0.35">
      <c r="B2" s="3" t="s">
        <v>1</v>
      </c>
      <c r="C2" s="7" t="s">
        <v>2</v>
      </c>
      <c r="D2" s="8"/>
      <c r="E2" s="9"/>
      <c r="F2" s="10"/>
      <c r="G2" s="10"/>
      <c r="H2" s="11"/>
      <c r="I2" s="10"/>
    </row>
    <row r="3" spans="2:9" x14ac:dyDescent="0.35">
      <c r="B3" s="3" t="s">
        <v>3</v>
      </c>
      <c r="C3" s="12" t="s">
        <v>4</v>
      </c>
      <c r="D3" s="13"/>
      <c r="E3" s="9"/>
      <c r="F3" s="10"/>
      <c r="G3" s="10"/>
      <c r="H3" s="11"/>
      <c r="I3" s="10"/>
    </row>
    <row r="4" spans="2:9" ht="16.5" x14ac:dyDescent="0.15">
      <c r="B4" s="14" t="s">
        <v>5</v>
      </c>
      <c r="C4" s="15" t="s">
        <v>6</v>
      </c>
      <c r="D4" s="14"/>
      <c r="E4" s="16"/>
      <c r="F4" s="17"/>
      <c r="G4" s="17"/>
      <c r="H4" s="18"/>
      <c r="I4" s="17"/>
    </row>
    <row r="5" spans="2:9" ht="16.5" x14ac:dyDescent="0.15">
      <c r="B5" s="14" t="s">
        <v>7</v>
      </c>
      <c r="C5" s="19"/>
      <c r="D5" s="14"/>
      <c r="E5" s="16"/>
      <c r="F5" s="17"/>
      <c r="G5" s="17"/>
      <c r="H5" s="18"/>
      <c r="I5" s="17"/>
    </row>
    <row r="6" spans="2:9" ht="16.5" x14ac:dyDescent="0.15">
      <c r="B6" s="20"/>
      <c r="C6" s="20"/>
      <c r="D6" s="20"/>
      <c r="E6" s="16"/>
      <c r="F6" s="17"/>
      <c r="G6" s="17"/>
      <c r="H6" s="21"/>
      <c r="I6" s="17"/>
    </row>
    <row r="7" spans="2:9" ht="30" x14ac:dyDescent="0.15">
      <c r="B7" s="22" t="s">
        <v>8</v>
      </c>
      <c r="C7" s="23" t="s">
        <v>15</v>
      </c>
      <c r="D7" s="23" t="s">
        <v>16</v>
      </c>
      <c r="E7" s="24" t="s">
        <v>17</v>
      </c>
      <c r="F7" s="22" t="s">
        <v>18</v>
      </c>
      <c r="G7" s="22" t="s">
        <v>19</v>
      </c>
      <c r="H7" s="22" t="s">
        <v>20</v>
      </c>
      <c r="I7" s="22" t="s">
        <v>21</v>
      </c>
    </row>
    <row r="8" spans="2:9" ht="16.5" x14ac:dyDescent="0.15">
      <c r="B8" s="53" t="s">
        <v>22</v>
      </c>
      <c r="C8" s="54"/>
      <c r="D8" s="54"/>
      <c r="E8" s="55"/>
      <c r="F8" s="55"/>
      <c r="G8" s="55"/>
      <c r="H8" s="56"/>
      <c r="I8" s="55"/>
    </row>
    <row r="9" spans="2:9" ht="66" x14ac:dyDescent="0.15">
      <c r="B9" s="25" t="s">
        <v>23</v>
      </c>
      <c r="C9" s="25" t="s">
        <v>24</v>
      </c>
      <c r="D9" s="60">
        <v>2024</v>
      </c>
      <c r="E9" s="26">
        <v>557</v>
      </c>
      <c r="F9" s="27" t="s">
        <v>25</v>
      </c>
      <c r="G9" s="28">
        <v>30</v>
      </c>
      <c r="H9" s="29">
        <v>1</v>
      </c>
      <c r="I9" s="30">
        <f t="shared" ref="I9:I10" si="0">E9*G9*H9</f>
        <v>16710</v>
      </c>
    </row>
    <row r="10" spans="2:9" ht="16.5" x14ac:dyDescent="0.15">
      <c r="B10" s="25" t="s">
        <v>26</v>
      </c>
      <c r="C10" s="25" t="s">
        <v>27</v>
      </c>
      <c r="D10" s="60"/>
      <c r="E10" s="26">
        <v>50</v>
      </c>
      <c r="F10" s="27" t="s">
        <v>25</v>
      </c>
      <c r="G10" s="28">
        <v>30</v>
      </c>
      <c r="H10" s="29">
        <v>1</v>
      </c>
      <c r="I10" s="30">
        <f t="shared" si="0"/>
        <v>1500</v>
      </c>
    </row>
    <row r="11" spans="2:9" ht="16.5" x14ac:dyDescent="0.15">
      <c r="B11" s="57" t="s">
        <v>28</v>
      </c>
      <c r="C11" s="57"/>
      <c r="D11" s="57"/>
      <c r="E11" s="57"/>
      <c r="F11" s="57"/>
      <c r="G11" s="57"/>
      <c r="H11" s="58"/>
      <c r="I11" s="31">
        <f>SUM(I9:I10)</f>
        <v>18210</v>
      </c>
    </row>
    <row r="12" spans="2:9" ht="16.5" x14ac:dyDescent="0.15">
      <c r="B12" s="53" t="s">
        <v>29</v>
      </c>
      <c r="C12" s="54"/>
      <c r="D12" s="54"/>
      <c r="E12" s="55"/>
      <c r="F12" s="55"/>
      <c r="G12" s="55"/>
      <c r="H12" s="56"/>
      <c r="I12" s="55"/>
    </row>
    <row r="13" spans="2:9" ht="66" x14ac:dyDescent="0.15">
      <c r="B13" s="25" t="s">
        <v>23</v>
      </c>
      <c r="C13" s="25" t="s">
        <v>24</v>
      </c>
      <c r="D13" s="60">
        <v>2024</v>
      </c>
      <c r="E13" s="26">
        <v>557</v>
      </c>
      <c r="F13" s="27" t="s">
        <v>25</v>
      </c>
      <c r="G13" s="28">
        <v>30</v>
      </c>
      <c r="H13" s="29">
        <v>1</v>
      </c>
      <c r="I13" s="30">
        <f t="shared" ref="I13" si="1">E13*G13*H13</f>
        <v>16710</v>
      </c>
    </row>
    <row r="14" spans="2:9" ht="16.5" x14ac:dyDescent="0.15">
      <c r="B14" s="25" t="s">
        <v>26</v>
      </c>
      <c r="C14" s="25" t="s">
        <v>27</v>
      </c>
      <c r="D14" s="60"/>
      <c r="E14" s="26">
        <v>50</v>
      </c>
      <c r="F14" s="27" t="s">
        <v>25</v>
      </c>
      <c r="G14" s="28">
        <v>30</v>
      </c>
      <c r="H14" s="30">
        <v>1</v>
      </c>
      <c r="I14" s="30">
        <f t="shared" ref="I14" si="2">E14*G14*H14</f>
        <v>1500</v>
      </c>
    </row>
    <row r="15" spans="2:9" ht="16.5" x14ac:dyDescent="0.15">
      <c r="B15" s="57" t="s">
        <v>28</v>
      </c>
      <c r="C15" s="57"/>
      <c r="D15" s="57"/>
      <c r="E15" s="57"/>
      <c r="F15" s="57"/>
      <c r="G15" s="57"/>
      <c r="H15" s="58"/>
      <c r="I15" s="31">
        <f>SUM(I13:I14)</f>
        <v>18210</v>
      </c>
    </row>
    <row r="16" spans="2:9" ht="16.5" x14ac:dyDescent="0.15">
      <c r="B16" s="59" t="s">
        <v>11</v>
      </c>
      <c r="C16" s="59"/>
      <c r="D16" s="59"/>
      <c r="E16" s="59"/>
      <c r="F16" s="59"/>
      <c r="G16" s="59"/>
      <c r="H16" s="59"/>
      <c r="I16" s="32">
        <f>I11+I15</f>
        <v>36420</v>
      </c>
    </row>
  </sheetData>
  <mergeCells count="8">
    <mergeCell ref="B16:H16"/>
    <mergeCell ref="D9:D10"/>
    <mergeCell ref="D13:D14"/>
    <mergeCell ref="B1:C1"/>
    <mergeCell ref="B8:I8"/>
    <mergeCell ref="B11:H11"/>
    <mergeCell ref="B12:I12"/>
    <mergeCell ref="B15:H15"/>
  </mergeCells>
  <phoneticPr fontId="20" type="noConversion"/>
  <hyperlinks>
    <hyperlink ref="C4" r:id="rId1"/>
  </hyperlinks>
  <pageMargins left="0.75" right="0.75" top="1" bottom="1" header="0.5" footer="0.5"/>
  <pageSetup paperSize="9" scale="5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2021-01-08T06:16:00Z</cp:lastPrinted>
  <dcterms:created xsi:type="dcterms:W3CDTF">2016-06-29T09:42:00Z</dcterms:created>
  <dcterms:modified xsi:type="dcterms:W3CDTF">2025-02-17T01:34:19Z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94FF45163D3A420194587268F412378E_13</vt:lpwstr>
  </property>
</Properties>
</file>