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结算单 " sheetId="5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9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9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9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<sst xmlns="http://schemas.openxmlformats.org/spreadsheetml/2006/main" count="42" uniqueCount="32">
  <si>
    <t>2024森世海亚金纳多AB会问答项目-结算单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</si>
  <si>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</si>
  <si>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</si>
  <si>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</si>
  <si>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</si>
  <si>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</si>
  <si>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结算</t>
  </si>
  <si>
    <t>1</t>
  </si>
  <si>
    <t>Q&amp;A</t>
  </si>
  <si>
    <t>2</t>
  </si>
  <si>
    <t>总计 Total</t>
  </si>
  <si>
    <t>报价单明细表 Quotation Breakdown</t>
  </si>
  <si>
    <t>结算单明细表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</si>
  <si>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</si>
  <si>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</si>
  <si>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</si>
  <si>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</si>
  <si>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</si>
  <si>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</si>
  <si>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</si>
  <si>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1-1</t>
  </si>
  <si>
    <t>文献搜索</t>
  </si>
  <si>
    <t>金纳多在神经病变有价值的相关文献查询及下载</t>
  </si>
  <si>
    <t>小时</t>
  </si>
  <si>
    <t>1-2</t>
  </si>
  <si>
    <t>问题整理及文献梳理</t>
  </si>
  <si>
    <t>根据搜索到的文献整理成热点问题</t>
  </si>
  <si>
    <t>Total：</t>
  </si>
  <si>
    <t>未含税Total：</t>
  </si>
  <si>
    <t>税 Tax</t>
  </si>
  <si>
    <t>Total Amount</t>
  </si>
  <si>
    <t>最终结算价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</si>
</sst>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  <numFmt numFmtId="181" formatCode="&quot;￥&quot;#,##0.00_);[Red]\(&quot;￥&quot;#,##0.00\)"/>
  </numFmts>
  <fonts count="45">
    <font>
      <sz val="12"/>
      <name val="宋体"/>
      <charset val="134"/>
    </font>
    <font>
      <sz val="12"/>
      <name val="微软雅黑"/>
      <charset val="134"/>
    </font>
    <font>
      <sz val="16"/>
      <name val="微软雅黑"/>
      <charset val="134"/>
    </font>
    <font>
      <sz val="10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2"/>
      <color theme="1"/>
      <name val="微软雅黑"/>
      <charset val="134"/>
    </font>
    <font>
      <b/>
      <sz val="12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b/>
      <sz val="12"/>
      <color rgb="FFFF0000"/>
      <name val="微软雅黑"/>
      <charset val="134"/>
    </font>
    <font>
      <sz val="12"/>
      <color rgb="FFFF0000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34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34"/>
    </font>
    <font>
      <sz val="11"/>
      <color indexed="17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176" fontId="0" fillId="0" borderId="0" applyFont="0" applyFill="0" applyBorder="0" applyAlignment="0" applyProtection="0"/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9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0" borderId="10" applyNumberFormat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2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4" fillId="0" borderId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5" fillId="0" borderId="0"/>
    <xf numFmtId="0" fontId="36" fillId="0" borderId="0"/>
    <xf numFmtId="0" fontId="37" fillId="0" borderId="0">
      <alignment vertical="top"/>
    </xf>
    <xf numFmtId="0" fontId="36" fillId="0" borderId="0">
      <alignment vertical="top"/>
    </xf>
    <xf numFmtId="0" fontId="38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top"/>
    </xf>
    <xf numFmtId="0" fontId="36" fillId="0" borderId="0"/>
    <xf numFmtId="0" fontId="0" fillId="0" borderId="0"/>
    <xf numFmtId="0" fontId="41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7" fillId="0" borderId="0">
      <alignment vertical="top"/>
    </xf>
  </cellStyleXfs>
  <cellXfs count="72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3" fillId="2" borderId="0" xfId="0" applyFont="1" applyFill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1" applyFont="1" applyBorder="1" applyAlignment="1"/>
    <xf numFmtId="176" fontId="5" fillId="0" borderId="2" xfId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1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177" fontId="7" fillId="4" borderId="2" xfId="0" applyNumberFormat="1" applyFont="1" applyFill="1" applyBorder="1" applyAlignment="1">
      <alignment horizontal="center" vertical="center" wrapText="1"/>
    </xf>
    <xf numFmtId="177" fontId="4" fillId="4" borderId="2" xfId="0" applyNumberFormat="1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9" fontId="6" fillId="5" borderId="2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8" fontId="6" fillId="5" borderId="2" xfId="0" applyNumberFormat="1" applyFont="1" applyFill="1" applyBorder="1"/>
    <xf numFmtId="49" fontId="1" fillId="0" borderId="6" xfId="69" applyNumberFormat="1" applyFont="1" applyBorder="1" applyAlignment="1">
      <alignment horizontal="center" vertical="center"/>
    </xf>
    <xf numFmtId="0" fontId="1" fillId="0" borderId="6" xfId="69" applyFont="1" applyBorder="1" applyAlignment="1">
      <alignment vertical="center"/>
    </xf>
    <xf numFmtId="0" fontId="1" fillId="0" borderId="2" xfId="69" applyFont="1" applyBorder="1" applyAlignment="1">
      <alignment horizontal="left"/>
    </xf>
    <xf numFmtId="0" fontId="1" fillId="0" borderId="2" xfId="69" applyFont="1" applyBorder="1" applyAlignment="1">
      <alignment horizontal="center"/>
    </xf>
    <xf numFmtId="0" fontId="1" fillId="0" borderId="2" xfId="69" applyFont="1" applyBorder="1" applyAlignment="1">
      <alignment horizontal="center" vertical="center"/>
    </xf>
    <xf numFmtId="177" fontId="1" fillId="0" borderId="2" xfId="69" applyNumberFormat="1" applyFont="1" applyBorder="1" applyAlignment="1">
      <alignment horizontal="center" vertical="center"/>
    </xf>
    <xf numFmtId="178" fontId="1" fillId="0" borderId="2" xfId="69" applyNumberFormat="1" applyFont="1" applyBorder="1"/>
    <xf numFmtId="0" fontId="1" fillId="0" borderId="2" xfId="69" applyFont="1" applyBorder="1" applyAlignment="1">
      <alignment vertical="center"/>
    </xf>
    <xf numFmtId="0" fontId="1" fillId="0" borderId="2" xfId="69" applyFont="1" applyBorder="1" applyAlignment="1">
      <alignment horizontal="right"/>
    </xf>
    <xf numFmtId="179" fontId="1" fillId="0" borderId="2" xfId="69" applyNumberFormat="1" applyFont="1" applyBorder="1"/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 vertical="center"/>
    </xf>
    <xf numFmtId="179" fontId="6" fillId="0" borderId="2" xfId="0" applyNumberFormat="1" applyFont="1" applyBorder="1"/>
    <xf numFmtId="0" fontId="8" fillId="6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180" fontId="10" fillId="0" borderId="4" xfId="0" applyNumberFormat="1" applyFont="1" applyBorder="1"/>
    <xf numFmtId="0" fontId="11" fillId="0" borderId="0" xfId="0" applyFont="1" applyAlignment="1">
      <alignment horizontal="center"/>
    </xf>
    <xf numFmtId="181" fontId="11" fillId="0" borderId="0" xfId="0" applyNumberFormat="1" applyFont="1" applyAlignment="1">
      <alignment horizontal="center"/>
    </xf>
    <xf numFmtId="181" fontId="4" fillId="4" borderId="2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181" fontId="5" fillId="5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right"/>
    </xf>
    <xf numFmtId="181" fontId="5" fillId="0" borderId="2" xfId="69" applyNumberFormat="1" applyFont="1" applyBorder="1" applyAlignment="1">
      <alignment horizontal="center" vertical="center"/>
    </xf>
    <xf numFmtId="9" fontId="5" fillId="5" borderId="1" xfId="0" applyNumberFormat="1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/>
    </xf>
    <xf numFmtId="181" fontId="5" fillId="5" borderId="4" xfId="0" applyNumberFormat="1" applyFont="1" applyFill="1" applyBorder="1" applyAlignment="1">
      <alignment horizontal="center"/>
    </xf>
    <xf numFmtId="181" fontId="5" fillId="0" borderId="2" xfId="0" applyNumberFormat="1" applyFont="1" applyBorder="1" applyAlignment="1">
      <alignment horizontal="center" vertical="center"/>
    </xf>
    <xf numFmtId="0" fontId="12" fillId="8" borderId="0" xfId="0" applyFont="1" applyFill="1" applyAlignment="1">
      <alignment horizontal="center"/>
    </xf>
    <xf numFmtId="0" fontId="13" fillId="7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181" fontId="11" fillId="0" borderId="2" xfId="0" applyNumberFormat="1" applyFont="1" applyBorder="1"/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Comma 2 2" xfId="51"/>
    <cellStyle name="Normal 2" xfId="52"/>
    <cellStyle name="Normal 3" xfId="53"/>
    <cellStyle name="Normal_Event Logistic Service RFQ Template_v3" xfId="54"/>
    <cellStyle name="標準_Meeting Request（1125 价）" xfId="55"/>
    <cellStyle name="差_20131026　杭州無錫2日間見積もり(0929)" xfId="56"/>
    <cellStyle name="差_Meeting Request（1125 价）" xfId="57"/>
    <cellStyle name="常规 2" xfId="58"/>
    <cellStyle name="常规 2 2 4" xfId="59"/>
    <cellStyle name="常规 2 5" xfId="60"/>
    <cellStyle name="常规 3" xfId="61"/>
    <cellStyle name="常规 3 2" xfId="62"/>
    <cellStyle name="常规 3 2 2" xfId="63"/>
    <cellStyle name="常规 3 3" xfId="64"/>
    <cellStyle name="常规 3 3 2" xfId="65"/>
    <cellStyle name="常规 3 4" xfId="66"/>
    <cellStyle name="常规 4" xfId="67"/>
    <cellStyle name="常规 5" xfId="68"/>
    <cellStyle name="常规 6" xfId="69"/>
    <cellStyle name="好_20131026　杭州無錫2日間見積もり(0929)" xfId="70"/>
    <cellStyle name="好_Meeting Request（1125 价）" xfId="71"/>
    <cellStyle name="千位分隔 2" xfId="72"/>
    <cellStyle name="千位分隔 2 2" xfId="73"/>
    <cellStyle name="千位分隔 3" xfId="74"/>
    <cellStyle name="样式 1" xfId="7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2:L18"/>
  <sheetViews>
    <sheetView showGridLines="0" tabSelected="1" zoomScale="70" zoomScaleNormal="70" workbookViewId="0">
      <selection activeCell="K24" sqref="K24"/>
    </sheetView>
  </sheetViews>
  <sheetFormatPr defaultColWidth="9" defaultRowHeight="16.5"/>
  <cols>
    <col min="1" max="1" width="9.66666666666667" style="1" customWidth="1"/>
    <col min="2" max="2" width="45.8" style="2" customWidth="1"/>
    <col min="3" max="3" width="51.8333333333333" style="3" customWidth="1"/>
    <col min="4" max="4" width="8.41666666666667" style="4" customWidth="1"/>
    <col min="5" max="5" width="5.91666666666667" style="4" customWidth="1"/>
    <col min="6" max="6" width="9.5" style="4" customWidth="1"/>
    <col min="7" max="7" width="11.5" style="4" customWidth="1"/>
    <col min="8" max="8" width="13.3333333333333" style="2" customWidth="1"/>
    <col min="9" max="9" width="6.9" style="2" customWidth="1"/>
    <col min="10" max="10" width="5.35" style="2" customWidth="1"/>
    <col min="11" max="11" width="14.4" style="2" customWidth="1"/>
    <col min="12" max="12" width="13.9166666666667" style="2" customWidth="1"/>
    <col min="13" max="16384" width="9" style="2"/>
  </cols>
  <sheetData>
    <row r="2" ht="21.5" spans="1:7">
      <c r="A2" s="5" t="s">
        <v>0</v>
      </c>
      <c r="B2" s="5"/>
      <c r="C2" s="5"/>
      <c r="D2" s="6"/>
      <c r="E2" s="7"/>
      <c r="G2" s="2"/>
    </row>
    <row r="3" ht="33" spans="1:7">
      <c r="A3" s="8"/>
      <c r="B3" s="9" t="s">
        <v>1</v>
      </c>
      <c r="C3" s="10" t="s">
        <v>2</v>
      </c>
      <c r="G3" s="2"/>
    </row>
    <row r="4" spans="1:7">
      <c r="A4" s="11" t="s">
        <v>3</v>
      </c>
      <c r="B4" s="12" t="s">
        <v>4</v>
      </c>
      <c r="C4" s="13" t="s">
        <v>5</v>
      </c>
      <c r="D4" s="14" t="s">
        <v>6</v>
      </c>
      <c r="E4" s="15"/>
      <c r="F4" s="16"/>
      <c r="G4" s="2"/>
    </row>
    <row r="5" spans="1:7">
      <c r="A5" s="17" t="s">
        <v>7</v>
      </c>
      <c r="B5" s="18" t="s">
        <v>8</v>
      </c>
      <c r="C5" s="19">
        <f>H13</f>
        <v>20000</v>
      </c>
      <c r="D5" s="20">
        <f>L13</f>
        <v>20000</v>
      </c>
      <c r="E5" s="20"/>
      <c r="F5" s="20"/>
      <c r="G5" s="2"/>
    </row>
    <row r="6" spans="1:7">
      <c r="A6" s="17" t="s">
        <v>9</v>
      </c>
      <c r="B6" s="18" t="str">
        <f>B14</f>
        <v>税 Tax</v>
      </c>
      <c r="C6" s="19">
        <f>H15</f>
        <v>1200</v>
      </c>
      <c r="D6" s="20">
        <f>L15</f>
        <v>1200</v>
      </c>
      <c r="E6" s="20"/>
      <c r="F6" s="20"/>
      <c r="G6" s="2"/>
    </row>
    <row r="7" spans="1:7">
      <c r="A7" s="21"/>
      <c r="B7" s="22" t="s">
        <v>10</v>
      </c>
      <c r="C7" s="23">
        <f>SUM(C5:C6)</f>
        <v>21200</v>
      </c>
      <c r="D7" s="20">
        <f>L18</f>
        <v>21200</v>
      </c>
      <c r="E7" s="20"/>
      <c r="F7" s="20"/>
      <c r="G7" s="2"/>
    </row>
    <row r="8" ht="45" customHeight="1" spans="1:12">
      <c r="A8" s="8"/>
      <c r="B8" s="24" t="s">
        <v>11</v>
      </c>
      <c r="C8" s="25"/>
      <c r="D8" s="26"/>
      <c r="G8" s="2"/>
      <c r="I8" s="54" t="s">
        <v>12</v>
      </c>
      <c r="J8" s="54"/>
      <c r="K8" s="54"/>
      <c r="L8" s="55"/>
    </row>
    <row r="9" spans="1:12">
      <c r="A9" s="27" t="s">
        <v>13</v>
      </c>
      <c r="B9" s="28" t="s">
        <v>14</v>
      </c>
      <c r="C9" s="28"/>
      <c r="D9" s="29" t="s">
        <v>15</v>
      </c>
      <c r="E9" s="29" t="s">
        <v>16</v>
      </c>
      <c r="F9" s="30" t="s">
        <v>17</v>
      </c>
      <c r="G9" s="30" t="s">
        <v>18</v>
      </c>
      <c r="H9" s="31" t="s">
        <v>19</v>
      </c>
      <c r="I9" s="29" t="s">
        <v>16</v>
      </c>
      <c r="J9" s="30" t="s">
        <v>17</v>
      </c>
      <c r="K9" s="30" t="s">
        <v>18</v>
      </c>
      <c r="L9" s="56" t="s">
        <v>19</v>
      </c>
    </row>
    <row r="10" spans="1:12">
      <c r="A10" s="32">
        <v>1</v>
      </c>
      <c r="B10" s="33" t="s">
        <v>8</v>
      </c>
      <c r="C10" s="34"/>
      <c r="D10" s="32"/>
      <c r="E10" s="35"/>
      <c r="F10" s="36"/>
      <c r="G10" s="36"/>
      <c r="H10" s="37"/>
      <c r="I10" s="57" t="s">
        <v>8</v>
      </c>
      <c r="J10" s="58"/>
      <c r="K10" s="58"/>
      <c r="L10" s="59"/>
    </row>
    <row r="11" spans="1:12">
      <c r="A11" s="38" t="s">
        <v>20</v>
      </c>
      <c r="B11" s="39" t="s">
        <v>21</v>
      </c>
      <c r="C11" s="40" t="s">
        <v>22</v>
      </c>
      <c r="D11" s="41" t="s">
        <v>23</v>
      </c>
      <c r="E11" s="42">
        <v>1</v>
      </c>
      <c r="F11" s="43">
        <v>34</v>
      </c>
      <c r="G11" s="43">
        <v>500</v>
      </c>
      <c r="H11" s="44">
        <f>F11*E11*G11</f>
        <v>17000</v>
      </c>
      <c r="I11" s="42">
        <v>1</v>
      </c>
      <c r="J11" s="43">
        <v>34</v>
      </c>
      <c r="K11" s="43">
        <v>500</v>
      </c>
      <c r="L11" s="44">
        <f>J11*I11*K11</f>
        <v>17000</v>
      </c>
    </row>
    <row r="12" spans="1:12">
      <c r="A12" s="38" t="s">
        <v>24</v>
      </c>
      <c r="B12" s="45" t="s">
        <v>25</v>
      </c>
      <c r="C12" s="40" t="s">
        <v>26</v>
      </c>
      <c r="D12" s="41" t="s">
        <v>23</v>
      </c>
      <c r="E12" s="42">
        <v>1</v>
      </c>
      <c r="F12" s="43">
        <v>10</v>
      </c>
      <c r="G12" s="43">
        <v>300</v>
      </c>
      <c r="H12" s="44">
        <f>F12*E12*G12</f>
        <v>3000</v>
      </c>
      <c r="I12" s="42">
        <v>1</v>
      </c>
      <c r="J12" s="43">
        <v>10</v>
      </c>
      <c r="K12" s="43">
        <v>300</v>
      </c>
      <c r="L12" s="44">
        <f>J12*I12*K12</f>
        <v>3000</v>
      </c>
    </row>
    <row r="13" spans="1:12">
      <c r="A13" s="46" t="s">
        <v>27</v>
      </c>
      <c r="B13" s="46"/>
      <c r="C13" s="46"/>
      <c r="D13" s="46"/>
      <c r="E13" s="46"/>
      <c r="F13" s="46"/>
      <c r="G13" s="46"/>
      <c r="H13" s="47">
        <f>SUM(H11:H12)</f>
        <v>20000</v>
      </c>
      <c r="I13" s="60" t="s">
        <v>28</v>
      </c>
      <c r="J13" s="60"/>
      <c r="K13" s="60"/>
      <c r="L13" s="61">
        <f>SUM(L11:L12)</f>
        <v>20000</v>
      </c>
    </row>
    <row r="14" spans="1:12">
      <c r="A14" s="32">
        <v>2</v>
      </c>
      <c r="B14" s="33" t="s">
        <v>29</v>
      </c>
      <c r="C14" s="34">
        <v>0.06</v>
      </c>
      <c r="D14" s="32"/>
      <c r="E14" s="35"/>
      <c r="F14" s="36"/>
      <c r="G14" s="36"/>
      <c r="H14" s="37"/>
      <c r="I14" s="62">
        <v>0.06</v>
      </c>
      <c r="J14" s="63"/>
      <c r="K14" s="63"/>
      <c r="L14" s="64"/>
    </row>
    <row r="15" spans="1:12">
      <c r="A15" s="48" t="s">
        <v>27</v>
      </c>
      <c r="B15" s="48"/>
      <c r="C15" s="48"/>
      <c r="D15" s="49"/>
      <c r="E15" s="48"/>
      <c r="F15" s="48"/>
      <c r="G15" s="48"/>
      <c r="H15" s="50">
        <f>H13*C14</f>
        <v>1200</v>
      </c>
      <c r="I15" s="60" t="s">
        <v>27</v>
      </c>
      <c r="J15" s="60"/>
      <c r="K15" s="60"/>
      <c r="L15" s="65">
        <f>L13*0.06</f>
        <v>1200</v>
      </c>
    </row>
    <row r="16" spans="1:12">
      <c r="A16" s="51"/>
      <c r="B16" s="51"/>
      <c r="C16" s="51"/>
      <c r="D16" s="51"/>
      <c r="E16" s="51"/>
      <c r="F16" s="51"/>
      <c r="G16" s="51"/>
      <c r="H16" s="51"/>
      <c r="I16" s="66"/>
      <c r="J16" s="66"/>
      <c r="K16" s="66"/>
      <c r="L16" s="66"/>
    </row>
    <row r="17" spans="1:12">
      <c r="A17" s="52" t="s">
        <v>30</v>
      </c>
      <c r="B17" s="52"/>
      <c r="C17" s="52"/>
      <c r="D17" s="52"/>
      <c r="E17" s="52"/>
      <c r="F17" s="52"/>
      <c r="G17" s="52"/>
      <c r="H17" s="53">
        <f>H13+H15</f>
        <v>21200</v>
      </c>
      <c r="I17" s="67" t="s">
        <v>30</v>
      </c>
      <c r="J17" s="68"/>
      <c r="K17" s="69"/>
      <c r="L17" s="65">
        <f>L13+L15</f>
        <v>21200</v>
      </c>
    </row>
    <row r="18" spans="9:12">
      <c r="I18" s="70" t="s">
        <v>31</v>
      </c>
      <c r="J18" s="70"/>
      <c r="K18" s="70"/>
      <c r="L18" s="71">
        <f>L17</f>
        <v>21200</v>
      </c>
    </row>
  </sheetData>
  <mergeCells count="17">
    <mergeCell ref="A2:C2"/>
    <mergeCell ref="D4:F4"/>
    <mergeCell ref="D5:F5"/>
    <mergeCell ref="D6:F6"/>
    <mergeCell ref="D7:F7"/>
    <mergeCell ref="I8:L8"/>
    <mergeCell ref="I10:L10"/>
    <mergeCell ref="A13:G13"/>
    <mergeCell ref="I13:K13"/>
    <mergeCell ref="I14:L14"/>
    <mergeCell ref="A15:G15"/>
    <mergeCell ref="I15:K15"/>
    <mergeCell ref="A16:H16"/>
    <mergeCell ref="I16:L16"/>
    <mergeCell ref="A17:G17"/>
    <mergeCell ref="I17:K17"/>
    <mergeCell ref="I18:K18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2014-02-13T00:04:00Z</dcterms:created>
  <cp:lastPrinted>2021-10-25T18:19:00Z</cp:lastPrinted>
  <dcterms:modified xsi:type="dcterms:W3CDTF">2024-12-11T10:06:13Z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59D40580F2884D309BAB3A1783D5B249_13</vt:lpwstr>
  </property>
  <property fmtid="{D5CDD505-2E9C-101B-9397-08002B2CF9AE}" pid="10" name="KSOProductBuildVer">
    <vt:lpwstr>2052-12.1.0.19302</vt:lpwstr>
  </property>
</Properties>
</file>