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<sst xmlns="http://schemas.openxmlformats.org/spreadsheetml/2006/main" count="62" uniqueCount="39">
  <si>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2024路优泰产品培训及相关文献/指南解读幻灯制作项目结算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</si>
  <si>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</si>
  <si>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</si>
  <si>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</si>
  <si>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</si>
  <si>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</si>
  <si>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</si>
  <si>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最终优惠总计 Total</t>
  </si>
  <si>
    <t>报价单明细表 Quotation Breakdown</t>
  </si>
  <si>
    <t>结算单明细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</si>
  <si>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</si>
  <si>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</si>
  <si>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</si>
  <si>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</si>
  <si>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</si>
  <si>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</si>
  <si>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</si>
  <si>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产品培训</t>
  </si>
  <si>
    <t>1-1</t>
  </si>
  <si>
    <t>幻灯框架</t>
  </si>
  <si>
    <t>根据已有标题提供幻灯大纲</t>
  </si>
  <si>
    <t>套</t>
  </si>
  <si>
    <t>1-2</t>
  </si>
  <si>
    <t>PPT撰写</t>
  </si>
  <si>
    <t>PPT撰写，包括医学编辑、适量文献检索，文献标注及解说词(约35页内容，按实际结算)</t>
  </si>
  <si>
    <t>页</t>
  </si>
  <si>
    <t>1-3</t>
  </si>
  <si>
    <t>PPT美化</t>
  </si>
  <si>
    <t>PPT美化，包括图标重绘、字体设计等(约35页内容，按实际结算)</t>
  </si>
  <si>
    <t>Total：</t>
  </si>
  <si>
    <t>相关文献/指南解读</t>
  </si>
  <si>
    <t>2-1</t>
  </si>
  <si>
    <t>2-2</t>
  </si>
  <si>
    <t>2-3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</si>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</sst>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.00_);[Red]\(0.00\)"/>
    <numFmt numFmtId="179" formatCode="0_);\(0\)"/>
    <numFmt numFmtId="180" formatCode="#,##0.00_ "/>
  </numFmts>
  <fonts count="48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9" fillId="0" borderId="0"/>
    <xf numFmtId="43" fontId="40" fillId="0" borderId="0" applyFont="0" applyFill="0" applyBorder="0" applyAlignment="0" applyProtection="0"/>
    <xf numFmtId="0" fontId="40" fillId="0" borderId="0"/>
    <xf numFmtId="0" fontId="41" fillId="0" borderId="0"/>
    <xf numFmtId="0" fontId="42" fillId="0" borderId="0">
      <alignment vertical="top"/>
    </xf>
    <xf numFmtId="0" fontId="41" fillId="0" borderId="0">
      <alignment vertical="top"/>
    </xf>
    <xf numFmtId="0" fontId="43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1" fillId="0" borderId="0">
      <alignment vertical="top"/>
    </xf>
    <xf numFmtId="0" fontId="41" fillId="0" borderId="0"/>
    <xf numFmtId="0" fontId="0" fillId="0" borderId="0"/>
    <xf numFmtId="0" fontId="46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>
      <alignment vertical="top"/>
    </xf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8" fontId="4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178" fontId="9" fillId="0" borderId="2" xfId="1" applyNumberFormat="1" applyFont="1" applyBorder="1" applyAlignment="1">
      <alignment horizontal="right"/>
    </xf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9" fontId="12" fillId="4" borderId="2" xfId="0" applyNumberFormat="1" applyFont="1" applyFill="1" applyBorder="1" applyAlignment="1">
      <alignment horizontal="center" vertical="center" wrapText="1"/>
    </xf>
    <xf numFmtId="179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9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horizontal="center" vertical="center"/>
    </xf>
    <xf numFmtId="49" fontId="4" fillId="0" borderId="4" xfId="65" applyNumberFormat="1" applyFont="1" applyBorder="1" applyAlignment="1">
      <alignment horizontal="center" vertical="center"/>
    </xf>
    <xf numFmtId="0" fontId="4" fillId="0" borderId="4" xfId="65" applyFont="1" applyBorder="1" applyAlignment="1">
      <alignment vertical="center"/>
    </xf>
    <xf numFmtId="0" fontId="4" fillId="0" borderId="2" xfId="65" applyFont="1" applyBorder="1" applyAlignment="1">
      <alignment horizontal="left"/>
    </xf>
    <xf numFmtId="0" fontId="4" fillId="0" borderId="2" xfId="65" applyFont="1" applyBorder="1" applyAlignment="1">
      <alignment horizontal="center"/>
    </xf>
    <xf numFmtId="0" fontId="4" fillId="0" borderId="2" xfId="65" applyFont="1" applyBorder="1" applyAlignment="1">
      <alignment horizontal="center" vertical="center"/>
    </xf>
    <xf numFmtId="179" fontId="4" fillId="0" borderId="2" xfId="65" applyNumberFormat="1" applyFont="1" applyBorder="1" applyAlignment="1">
      <alignment horizontal="center" vertical="center"/>
    </xf>
    <xf numFmtId="180" fontId="4" fillId="0" borderId="2" xfId="65" applyNumberFormat="1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7" fontId="8" fillId="0" borderId="2" xfId="0" applyNumberFormat="1" applyFont="1" applyBorder="1" applyAlignment="1">
      <alignment horizontal="center" vertical="center"/>
    </xf>
    <xf numFmtId="49" fontId="1" fillId="0" borderId="4" xfId="65" applyNumberFormat="1" applyFont="1" applyBorder="1" applyAlignment="1">
      <alignment horizontal="center" vertical="center" wrapText="1"/>
    </xf>
    <xf numFmtId="49" fontId="1" fillId="0" borderId="4" xfId="65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4" borderId="4" xfId="0" applyFont="1" applyFill="1" applyBorder="1" applyAlignment="1">
      <alignment horizontal="center" vertical="center" wrapText="1"/>
    </xf>
    <xf numFmtId="179" fontId="12" fillId="4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177" fontId="3" fillId="5" borderId="0" xfId="0" applyNumberFormat="1" applyFont="1" applyFill="1" applyAlignment="1">
      <alignment horizontal="center"/>
    </xf>
    <xf numFmtId="0" fontId="4" fillId="0" borderId="2" xfId="65" applyFont="1" applyFill="1" applyBorder="1" applyAlignment="1">
      <alignment horizontal="center" vertical="center"/>
    </xf>
    <xf numFmtId="179" fontId="4" fillId="0" borderId="2" xfId="65" applyNumberFormat="1" applyFont="1" applyFill="1" applyBorder="1" applyAlignment="1">
      <alignment horizontal="center" vertical="center"/>
    </xf>
    <xf numFmtId="177" fontId="4" fillId="0" borderId="2" xfId="65" applyNumberFormat="1" applyFont="1" applyFill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177" fontId="3" fillId="0" borderId="2" xfId="0" applyNumberFormat="1" applyFont="1" applyBorder="1" applyAlignment="1"/>
    <xf numFmtId="9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77" fontId="3" fillId="5" borderId="2" xfId="0" applyNumberFormat="1" applyFont="1" applyFill="1" applyBorder="1" applyAlignment="1">
      <alignment horizontal="center"/>
    </xf>
    <xf numFmtId="177" fontId="3" fillId="0" borderId="2" xfId="0" applyNumberFormat="1" applyFont="1" applyBorder="1"/>
    <xf numFmtId="9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77" fontId="3" fillId="8" borderId="2" xfId="0" applyNumberFormat="1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 vertical="center"/>
    </xf>
    <xf numFmtId="177" fontId="18" fillId="0" borderId="6" xfId="0" applyNumberFormat="1" applyFont="1" applyBorder="1"/>
    <xf numFmtId="0" fontId="9" fillId="0" borderId="2" xfId="0" applyFont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6"/>
  <sheetViews>
    <sheetView showGridLines="0" tabSelected="1" zoomScale="86" zoomScaleNormal="86" topLeftCell="B1" workbookViewId="0">
      <selection activeCell="G27" sqref="G27"/>
    </sheetView>
  </sheetViews>
  <sheetFormatPr defaultColWidth="9" defaultRowHeight="16.5"/>
  <cols>
    <col min="1" max="1" width="6.33333333333333" style="5" customWidth="1"/>
    <col min="2" max="2" width="49.1666666666667" style="6" customWidth="1"/>
    <col min="3" max="3" width="61.6666666666667" style="7" customWidth="1"/>
    <col min="4" max="4" width="8.33333333333333" style="6" customWidth="1"/>
    <col min="5" max="5" width="5.83333333333333" style="8" customWidth="1"/>
    <col min="6" max="6" width="6.16666666666667" style="8" customWidth="1"/>
    <col min="7" max="7" width="12.5" style="8" customWidth="1"/>
    <col min="8" max="8" width="14.6666666666667" style="9" customWidth="1"/>
    <col min="9" max="9" width="9.975" style="6" customWidth="1"/>
    <col min="10" max="10" width="8.14166666666667" style="6" customWidth="1"/>
    <col min="11" max="11" width="10.1666666666667" style="6" customWidth="1"/>
    <col min="12" max="12" width="14.5833333333333" style="6"/>
    <col min="13" max="16384" width="9" style="6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3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spans="1:8">
      <c r="A4" s="19" t="s">
        <v>3</v>
      </c>
      <c r="B4" s="20" t="s">
        <v>4</v>
      </c>
      <c r="C4" s="21" t="s">
        <v>5</v>
      </c>
      <c r="D4" s="22" t="s">
        <v>6</v>
      </c>
      <c r="E4" s="22"/>
      <c r="F4" s="22"/>
      <c r="G4" s="22"/>
      <c r="H4" s="18"/>
    </row>
    <row r="5" s="1" customFormat="1" spans="1:8">
      <c r="A5" s="23">
        <v>1</v>
      </c>
      <c r="B5" s="24" t="str">
        <f>B11</f>
        <v>产品培训</v>
      </c>
      <c r="C5" s="25">
        <f>H15</f>
        <v>30000</v>
      </c>
      <c r="D5" s="26">
        <f>L15</f>
        <v>38000</v>
      </c>
      <c r="E5" s="26"/>
      <c r="F5" s="26"/>
      <c r="G5" s="26"/>
      <c r="H5" s="18"/>
    </row>
    <row r="6" s="1" customFormat="1" spans="1:8">
      <c r="A6" s="23">
        <v>2</v>
      </c>
      <c r="B6" s="24" t="str">
        <f>B16</f>
        <v>相关文献/指南解读</v>
      </c>
      <c r="C6" s="25">
        <f>H20</f>
        <v>30000</v>
      </c>
      <c r="D6" s="26">
        <f>L20</f>
        <v>37200</v>
      </c>
      <c r="E6" s="26"/>
      <c r="F6" s="26"/>
      <c r="G6" s="26"/>
      <c r="H6" s="18"/>
    </row>
    <row r="7" s="1" customFormat="1" spans="1:8">
      <c r="A7" s="23">
        <v>3</v>
      </c>
      <c r="B7" s="24" t="str">
        <f>B22</f>
        <v>税 Tax</v>
      </c>
      <c r="C7" s="25">
        <f>H23</f>
        <v>3600</v>
      </c>
      <c r="D7" s="26">
        <f>L23</f>
        <v>4344</v>
      </c>
      <c r="E7" s="26"/>
      <c r="F7" s="26"/>
      <c r="G7" s="26"/>
      <c r="H7" s="18"/>
    </row>
    <row r="8" s="1" customFormat="1" spans="1:8">
      <c r="A8" s="27"/>
      <c r="B8" s="28" t="s">
        <v>7</v>
      </c>
      <c r="C8" s="29">
        <f>H26</f>
        <v>55000</v>
      </c>
      <c r="D8" s="30">
        <f>L26</f>
        <v>55000</v>
      </c>
      <c r="E8" s="30"/>
      <c r="F8" s="30"/>
      <c r="G8" s="30"/>
      <c r="H8" s="18"/>
    </row>
    <row r="9" s="1" customFormat="1" ht="38.5" customHeight="1" spans="1:12">
      <c r="A9" s="14"/>
      <c r="B9" s="31" t="s">
        <v>8</v>
      </c>
      <c r="C9" s="32"/>
      <c r="D9" s="2"/>
      <c r="E9" s="12"/>
      <c r="F9" s="12"/>
      <c r="H9" s="13"/>
      <c r="I9" s="74" t="s">
        <v>9</v>
      </c>
      <c r="J9" s="74"/>
      <c r="K9" s="74"/>
      <c r="L9" s="74"/>
    </row>
    <row r="10" s="1" customFormat="1" spans="1:12">
      <c r="A10" s="33" t="s">
        <v>10</v>
      </c>
      <c r="B10" s="34" t="s">
        <v>11</v>
      </c>
      <c r="C10" s="34"/>
      <c r="D10" s="35" t="s">
        <v>12</v>
      </c>
      <c r="E10" s="35" t="s">
        <v>13</v>
      </c>
      <c r="F10" s="36" t="s">
        <v>14</v>
      </c>
      <c r="G10" s="36" t="s">
        <v>15</v>
      </c>
      <c r="H10" s="37" t="s">
        <v>16</v>
      </c>
      <c r="I10" s="75" t="s">
        <v>13</v>
      </c>
      <c r="J10" s="76" t="s">
        <v>14</v>
      </c>
      <c r="K10" s="76" t="s">
        <v>15</v>
      </c>
      <c r="L10" s="77" t="s">
        <v>16</v>
      </c>
    </row>
    <row r="11" s="1" customFormat="1" spans="1:12">
      <c r="A11" s="38">
        <v>1</v>
      </c>
      <c r="B11" s="39" t="s">
        <v>17</v>
      </c>
      <c r="C11" s="39"/>
      <c r="D11" s="39"/>
      <c r="E11" s="40"/>
      <c r="F11" s="41"/>
      <c r="G11" s="41"/>
      <c r="H11" s="42"/>
      <c r="I11" s="78" t="s">
        <v>17</v>
      </c>
      <c r="J11" s="79"/>
      <c r="K11" s="79"/>
      <c r="L11" s="80"/>
    </row>
    <row r="12" s="1" customFormat="1" spans="1:12">
      <c r="A12" s="43" t="s">
        <v>18</v>
      </c>
      <c r="B12" s="44" t="s">
        <v>19</v>
      </c>
      <c r="C12" s="45" t="s">
        <v>20</v>
      </c>
      <c r="D12" s="46" t="s">
        <v>21</v>
      </c>
      <c r="E12" s="47">
        <v>1</v>
      </c>
      <c r="F12" s="48">
        <v>1</v>
      </c>
      <c r="G12" s="48">
        <v>2000</v>
      </c>
      <c r="H12" s="49">
        <f>F12*E12*G12</f>
        <v>2000</v>
      </c>
      <c r="I12" s="81">
        <v>1</v>
      </c>
      <c r="J12" s="82">
        <v>1</v>
      </c>
      <c r="K12" s="82">
        <v>2000</v>
      </c>
      <c r="L12" s="83">
        <f>J12*I12*K12</f>
        <v>2000</v>
      </c>
    </row>
    <row r="13" s="1" customFormat="1" ht="33" spans="1:12">
      <c r="A13" s="50" t="s">
        <v>22</v>
      </c>
      <c r="B13" s="51" t="s">
        <v>23</v>
      </c>
      <c r="C13" s="52" t="s">
        <v>24</v>
      </c>
      <c r="D13" s="53" t="s">
        <v>25</v>
      </c>
      <c r="E13" s="53">
        <v>1</v>
      </c>
      <c r="F13" s="54">
        <v>35</v>
      </c>
      <c r="G13" s="54">
        <v>700</v>
      </c>
      <c r="H13" s="55">
        <f>G13*F13*E13</f>
        <v>24500</v>
      </c>
      <c r="I13" s="53">
        <v>1</v>
      </c>
      <c r="J13" s="54">
        <v>45</v>
      </c>
      <c r="K13" s="54">
        <v>700</v>
      </c>
      <c r="L13" s="84">
        <f t="shared" ref="L13:L19" si="0">K13*J13*I13</f>
        <v>31500</v>
      </c>
    </row>
    <row r="14" s="1" customFormat="1" spans="1:12">
      <c r="A14" s="50" t="s">
        <v>26</v>
      </c>
      <c r="B14" s="51" t="s">
        <v>27</v>
      </c>
      <c r="C14" s="52" t="s">
        <v>28</v>
      </c>
      <c r="D14" s="53" t="s">
        <v>25</v>
      </c>
      <c r="E14" s="53">
        <v>1</v>
      </c>
      <c r="F14" s="54">
        <v>35</v>
      </c>
      <c r="G14" s="54">
        <v>100</v>
      </c>
      <c r="H14" s="55">
        <f>G14*F14*E14</f>
        <v>3500</v>
      </c>
      <c r="I14" s="53">
        <v>1</v>
      </c>
      <c r="J14" s="54">
        <v>45</v>
      </c>
      <c r="K14" s="54">
        <v>100</v>
      </c>
      <c r="L14" s="84">
        <f t="shared" si="0"/>
        <v>4500</v>
      </c>
    </row>
    <row r="15" s="1" customFormat="1" spans="1:12">
      <c r="A15" s="56" t="s">
        <v>29</v>
      </c>
      <c r="B15" s="57"/>
      <c r="C15" s="57"/>
      <c r="D15" s="57"/>
      <c r="E15" s="57"/>
      <c r="F15" s="57"/>
      <c r="G15" s="58"/>
      <c r="H15" s="59">
        <f>SUM(H12:H14)</f>
        <v>30000</v>
      </c>
      <c r="I15" s="85" t="s">
        <v>29</v>
      </c>
      <c r="J15" s="85"/>
      <c r="K15" s="85"/>
      <c r="L15" s="86">
        <f>SUM(L12:L14)</f>
        <v>38000</v>
      </c>
    </row>
    <row r="16" s="1" customFormat="1" spans="1:12">
      <c r="A16" s="38">
        <v>2</v>
      </c>
      <c r="B16" s="39" t="s">
        <v>30</v>
      </c>
      <c r="C16" s="39"/>
      <c r="D16" s="39"/>
      <c r="E16" s="40"/>
      <c r="F16" s="41"/>
      <c r="G16" s="41"/>
      <c r="H16" s="42"/>
      <c r="I16" s="78" t="s">
        <v>30</v>
      </c>
      <c r="J16" s="79"/>
      <c r="K16" s="79"/>
      <c r="L16" s="80"/>
    </row>
    <row r="17" s="2" customFormat="1" spans="1:12">
      <c r="A17" s="60" t="s">
        <v>31</v>
      </c>
      <c r="B17" s="44" t="s">
        <v>19</v>
      </c>
      <c r="C17" s="45" t="s">
        <v>20</v>
      </c>
      <c r="D17" s="46" t="s">
        <v>21</v>
      </c>
      <c r="E17" s="47">
        <v>1</v>
      </c>
      <c r="F17" s="48">
        <v>1</v>
      </c>
      <c r="G17" s="48">
        <v>2000</v>
      </c>
      <c r="H17" s="49">
        <f>F17*E17*G17</f>
        <v>2000</v>
      </c>
      <c r="I17" s="81">
        <v>1</v>
      </c>
      <c r="J17" s="82">
        <v>1</v>
      </c>
      <c r="K17" s="82">
        <v>2000</v>
      </c>
      <c r="L17" s="83">
        <f>J17*I17*K17</f>
        <v>2000</v>
      </c>
    </row>
    <row r="18" s="1" customFormat="1" ht="33" spans="1:12">
      <c r="A18" s="61" t="s">
        <v>32</v>
      </c>
      <c r="B18" s="51" t="s">
        <v>23</v>
      </c>
      <c r="C18" s="52" t="s">
        <v>24</v>
      </c>
      <c r="D18" s="53" t="s">
        <v>25</v>
      </c>
      <c r="E18" s="53">
        <v>1</v>
      </c>
      <c r="F18" s="54">
        <v>35</v>
      </c>
      <c r="G18" s="54">
        <v>700</v>
      </c>
      <c r="H18" s="55">
        <f>G18*F18*E18</f>
        <v>24500</v>
      </c>
      <c r="I18" s="53">
        <v>1</v>
      </c>
      <c r="J18" s="54">
        <v>44</v>
      </c>
      <c r="K18" s="54">
        <v>700</v>
      </c>
      <c r="L18" s="84">
        <f t="shared" si="0"/>
        <v>30800</v>
      </c>
    </row>
    <row r="19" s="1" customFormat="1" spans="1:12">
      <c r="A19" s="61" t="s">
        <v>33</v>
      </c>
      <c r="B19" s="51" t="s">
        <v>27</v>
      </c>
      <c r="C19" s="52" t="s">
        <v>28</v>
      </c>
      <c r="D19" s="53" t="s">
        <v>25</v>
      </c>
      <c r="E19" s="53">
        <v>1</v>
      </c>
      <c r="F19" s="54">
        <v>35</v>
      </c>
      <c r="G19" s="54">
        <v>100</v>
      </c>
      <c r="H19" s="55">
        <f>G19*F19*E19</f>
        <v>3500</v>
      </c>
      <c r="I19" s="53">
        <v>1</v>
      </c>
      <c r="J19" s="54">
        <v>44</v>
      </c>
      <c r="K19" s="54">
        <v>100</v>
      </c>
      <c r="L19" s="84">
        <f t="shared" si="0"/>
        <v>4400</v>
      </c>
    </row>
    <row r="20" s="1" customFormat="1" ht="17" customHeight="1" spans="1:12">
      <c r="A20" s="56" t="s">
        <v>29</v>
      </c>
      <c r="B20" s="57"/>
      <c r="C20" s="57"/>
      <c r="D20" s="57"/>
      <c r="E20" s="57"/>
      <c r="F20" s="57"/>
      <c r="G20" s="58"/>
      <c r="H20" s="59">
        <f>SUM(H17:H19)</f>
        <v>30000</v>
      </c>
      <c r="I20" s="85" t="s">
        <v>29</v>
      </c>
      <c r="J20" s="85"/>
      <c r="K20" s="85"/>
      <c r="L20" s="86">
        <f>SUM(L17:L19)</f>
        <v>37200</v>
      </c>
    </row>
    <row r="21" s="1" customFormat="1" spans="1:12">
      <c r="A21" s="62" t="s">
        <v>34</v>
      </c>
      <c r="B21" s="62"/>
      <c r="C21" s="62"/>
      <c r="D21" s="62"/>
      <c r="E21" s="62"/>
      <c r="F21" s="62"/>
      <c r="G21" s="62"/>
      <c r="H21" s="59">
        <f>H20+H15</f>
        <v>60000</v>
      </c>
      <c r="I21" s="85" t="s">
        <v>34</v>
      </c>
      <c r="J21" s="85"/>
      <c r="K21" s="85"/>
      <c r="L21" s="86">
        <f>SUM(L18:L20)</f>
        <v>72400</v>
      </c>
    </row>
    <row r="22" s="1" customFormat="1" spans="1:12">
      <c r="A22" s="38">
        <v>3</v>
      </c>
      <c r="B22" s="39" t="s">
        <v>35</v>
      </c>
      <c r="C22" s="63">
        <v>0.06</v>
      </c>
      <c r="D22" s="64"/>
      <c r="E22" s="64"/>
      <c r="F22" s="64"/>
      <c r="G22" s="65"/>
      <c r="H22" s="42"/>
      <c r="I22" s="87">
        <v>0.06</v>
      </c>
      <c r="J22" s="88"/>
      <c r="K22" s="88"/>
      <c r="L22" s="89"/>
    </row>
    <row r="23" s="1" customFormat="1" spans="1:12">
      <c r="A23" s="62" t="s">
        <v>29</v>
      </c>
      <c r="B23" s="62"/>
      <c r="C23" s="62"/>
      <c r="D23" s="62"/>
      <c r="E23" s="62"/>
      <c r="F23" s="62"/>
      <c r="G23" s="62"/>
      <c r="H23" s="59">
        <f>H21*0.06</f>
        <v>3600</v>
      </c>
      <c r="I23" s="85" t="s">
        <v>29</v>
      </c>
      <c r="J23" s="85"/>
      <c r="K23" s="85"/>
      <c r="L23" s="90">
        <f>L21*0.06</f>
        <v>4344</v>
      </c>
    </row>
    <row r="24" s="3" customFormat="1" spans="1:12">
      <c r="A24" s="66"/>
      <c r="B24" s="67"/>
      <c r="C24" s="67"/>
      <c r="D24" s="67"/>
      <c r="E24" s="67"/>
      <c r="F24" s="67"/>
      <c r="G24" s="68"/>
      <c r="H24" s="69"/>
      <c r="I24" s="91"/>
      <c r="J24" s="92"/>
      <c r="K24" s="92"/>
      <c r="L24" s="93"/>
    </row>
    <row r="25" s="1" customFormat="1" spans="1:12">
      <c r="A25" s="70" t="s">
        <v>36</v>
      </c>
      <c r="B25" s="70"/>
      <c r="C25" s="70"/>
      <c r="D25" s="70"/>
      <c r="E25" s="70"/>
      <c r="F25" s="70"/>
      <c r="G25" s="70"/>
      <c r="H25" s="71">
        <f>H21+H23</f>
        <v>63600</v>
      </c>
      <c r="I25" s="94" t="s">
        <v>36</v>
      </c>
      <c r="J25" s="94"/>
      <c r="K25" s="94"/>
      <c r="L25" s="95">
        <f>L23+L21</f>
        <v>76744</v>
      </c>
    </row>
    <row r="26" s="4" customFormat="1" ht="22.5" spans="1:12">
      <c r="A26" s="72" t="s">
        <v>37</v>
      </c>
      <c r="B26" s="72"/>
      <c r="C26" s="72"/>
      <c r="D26" s="72"/>
      <c r="E26" s="72"/>
      <c r="F26" s="72"/>
      <c r="G26" s="72"/>
      <c r="H26" s="73">
        <v>55000</v>
      </c>
      <c r="I26" s="96" t="s">
        <v>38</v>
      </c>
      <c r="J26" s="96"/>
      <c r="K26" s="96"/>
      <c r="L26" s="73">
        <v>55000</v>
      </c>
    </row>
  </sheetData>
  <mergeCells count="25">
    <mergeCell ref="A2:C2"/>
    <mergeCell ref="D4:G4"/>
    <mergeCell ref="D5:G5"/>
    <mergeCell ref="D6:G6"/>
    <mergeCell ref="D7:G7"/>
    <mergeCell ref="D8:G8"/>
    <mergeCell ref="I9:L9"/>
    <mergeCell ref="I11:L11"/>
    <mergeCell ref="A15:G15"/>
    <mergeCell ref="I15:K15"/>
    <mergeCell ref="I16:L16"/>
    <mergeCell ref="A20:G20"/>
    <mergeCell ref="I20:K20"/>
    <mergeCell ref="A21:G21"/>
    <mergeCell ref="I21:K21"/>
    <mergeCell ref="C22:G22"/>
    <mergeCell ref="I22:L22"/>
    <mergeCell ref="A23:G23"/>
    <mergeCell ref="I23:K23"/>
    <mergeCell ref="A24:G24"/>
    <mergeCell ref="I24:L24"/>
    <mergeCell ref="A25:G25"/>
    <mergeCell ref="I25:K25"/>
    <mergeCell ref="A26:G26"/>
    <mergeCell ref="I26:K2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2024-11-19T02:22:19Z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DC38F561C8C242B9B3CA6EE178EA569F_13</vt:lpwstr>
  </property>
  <property fmtid="{D5CDD505-2E9C-101B-9397-08002B2CF9AE}" pid="10" name="KSOProductBuildVer">
    <vt:lpwstr>2052-12.1.0.18608</vt:lpwstr>
  </property>
</Properties>
</file>