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550" windowHeight="10080"/>
  </bookViews>
  <sheets>
    <sheet name="报价单" sheetId="5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<sst xmlns="http://schemas.openxmlformats.org/spreadsheetml/2006/main" count="43" uniqueCount="33">
  <si>
    <t>2024森世海亚金纳多银杏叶与脑小血管病相关幻灯报价单</t>
  </si>
  <si>
    <t>Agency: must fill in
供应商（填入右边橘色处）</t>
  </si>
  <si>
    <t>上海麦田公共关系咨询有限公司</t>
  </si>
  <si>
    <t>Item</t>
  </si>
  <si>
    <t>Descripation描述</t>
  </si>
  <si>
    <t>Quotation
报价</t>
  </si>
  <si>
    <t>结算</t>
  </si>
  <si>
    <t>报价单明细表 Quotation Breakdown</t>
  </si>
  <si>
    <t>结算单明细</t>
  </si>
  <si>
    <t xml:space="preserve">Item  </t>
  </si>
  <si>
    <t>Descripation</t>
  </si>
  <si>
    <t>Unit</t>
  </si>
  <si>
    <t>Set</t>
  </si>
  <si>
    <t>Qty</t>
  </si>
  <si>
    <t>Unit Price</t>
  </si>
  <si>
    <t>Total(RMB)</t>
  </si>
  <si>
    <t>银杏叶与脑小血管病相关</t>
  </si>
  <si>
    <t>1-1</t>
  </si>
  <si>
    <t>幻灯框架</t>
  </si>
  <si>
    <t>根据已有标题提供幻灯大纲</t>
  </si>
  <si>
    <t>套</t>
  </si>
  <si>
    <t>1-2</t>
  </si>
  <si>
    <t>PPT撰写</t>
  </si>
  <si>
    <t>PPT撰写，包括医学编辑、适量文献检索，文献标注及解说词(约30页内容，按实际结算)</t>
  </si>
  <si>
    <t>页</t>
  </si>
  <si>
    <t>1-3</t>
  </si>
  <si>
    <t>PPT美化</t>
  </si>
  <si>
    <t>PPT美化，包括图标重绘、字体设计等(约30页内容，按实际结算)</t>
  </si>
  <si>
    <t>Total：</t>
  </si>
  <si>
    <t>税 Tax</t>
  </si>
  <si>
    <t>Total Amount</t>
  </si>
  <si>
    <t>最终优惠价</t>
  </si>
  <si>
    <t>最终结算价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</si>
</sst>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* #,##0.00_);_(* \(#,##0.00\);_(* &quot;-&quot;??_);_(@_)"/>
    <numFmt numFmtId="177" formatCode="&quot;￥&quot;#,##0.00_);[Red]\(&quot;￥&quot;#,##0.00\)"/>
    <numFmt numFmtId="178" formatCode="0.00_);[Red]\(0.00\)"/>
    <numFmt numFmtId="179" formatCode="0_);\(0\)"/>
  </numFmts>
  <fonts count="45">
    <font>
      <sz val="12"/>
      <name val="宋体"/>
      <charset val="134"/>
    </font>
    <font>
      <b/>
      <sz val="12"/>
      <name val="微软雅黑"/>
      <charset val="134"/>
    </font>
    <font>
      <sz val="12"/>
      <name val="微软雅黑"/>
      <charset val="134"/>
    </font>
    <font>
      <b/>
      <sz val="16"/>
      <name val="微软雅黑"/>
      <charset val="134"/>
    </font>
    <font>
      <sz val="16"/>
      <name val="微软雅黑"/>
      <charset val="134"/>
    </font>
    <font>
      <sz val="11"/>
      <color indexed="8"/>
      <name val="微软雅黑"/>
      <charset val="134"/>
    </font>
    <font>
      <b/>
      <sz val="12"/>
      <color indexed="9"/>
      <name val="微软雅黑"/>
      <charset val="134"/>
    </font>
    <font>
      <b/>
      <sz val="12"/>
      <color theme="1"/>
      <name val="微软雅黑"/>
      <charset val="134"/>
    </font>
    <font>
      <sz val="12"/>
      <color rgb="FFFF0000"/>
      <name val="微软雅黑"/>
      <charset val="134"/>
    </font>
    <font>
      <b/>
      <sz val="12"/>
      <color rgb="FFFF0000"/>
      <name val="微软雅黑"/>
      <charset val="134"/>
    </font>
    <font>
      <sz val="14"/>
      <name val="微软雅黑"/>
      <charset val="134"/>
    </font>
    <font>
      <b/>
      <sz val="11"/>
      <color indexed="9"/>
      <name val="微软雅黑"/>
      <charset val="134"/>
    </font>
    <font>
      <b/>
      <sz val="10"/>
      <name val="微软雅黑"/>
      <charset val="134"/>
    </font>
    <font>
      <b/>
      <sz val="10"/>
      <color indexed="9"/>
      <name val="微软雅黑"/>
      <charset val="134"/>
    </font>
    <font>
      <b/>
      <u/>
      <sz val="12"/>
      <name val="微软雅黑"/>
      <charset val="134"/>
    </font>
    <font>
      <b/>
      <sz val="16"/>
      <color rgb="FFFF0000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Verdana"/>
      <charset val="134"/>
    </font>
    <font>
      <sz val="11"/>
      <color indexed="8"/>
      <name val="Calibri"/>
      <charset val="134"/>
    </font>
    <font>
      <sz val="10"/>
      <name val="Arial"/>
      <charset val="134"/>
    </font>
    <font>
      <sz val="10"/>
      <color indexed="8"/>
      <name val="Arial"/>
      <charset val="134"/>
    </font>
    <font>
      <sz val="11"/>
      <color indexed="20"/>
      <name val="ＭＳ Ｐゴシック"/>
      <charset val="134"/>
    </font>
    <font>
      <sz val="11"/>
      <color indexed="20"/>
      <name val="Calibri"/>
      <charset val="134"/>
    </font>
    <font>
      <sz val="11"/>
      <color indexed="8"/>
      <name val="宋体"/>
      <charset val="134"/>
    </font>
    <font>
      <sz val="11"/>
      <color indexed="17"/>
      <name val="ＭＳ Ｐゴシック"/>
      <charset val="134"/>
    </font>
    <font>
      <sz val="11"/>
      <color indexed="17"/>
      <name val="Calibri"/>
      <charset val="134"/>
    </font>
  </fonts>
  <fills count="42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0">
    <xf numFmtId="0" fontId="0" fillId="0" borderId="0"/>
    <xf numFmtId="176" fontId="0" fillId="0" borderId="0" applyFont="0" applyFill="0" applyBorder="0" applyAlignment="0" applyProtection="0"/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9" borderId="8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10" borderId="11" applyNumberFormat="0" applyAlignment="0" applyProtection="0">
      <alignment vertical="center"/>
    </xf>
    <xf numFmtId="0" fontId="26" fillId="11" borderId="12" applyNumberFormat="0" applyAlignment="0" applyProtection="0">
      <alignment vertical="center"/>
    </xf>
    <xf numFmtId="0" fontId="27" fillId="11" borderId="11" applyNumberFormat="0" applyAlignment="0" applyProtection="0">
      <alignment vertical="center"/>
    </xf>
    <xf numFmtId="0" fontId="28" fillId="12" borderId="13" applyNumberFormat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6" fillId="0" borderId="0"/>
    <xf numFmtId="43" fontId="37" fillId="0" borderId="0" applyFont="0" applyFill="0" applyBorder="0" applyAlignment="0" applyProtection="0"/>
    <xf numFmtId="0" fontId="37" fillId="0" borderId="0"/>
    <xf numFmtId="0" fontId="38" fillId="0" borderId="0"/>
    <xf numFmtId="0" fontId="39" fillId="0" borderId="0">
      <alignment vertical="top"/>
    </xf>
    <xf numFmtId="0" fontId="38" fillId="0" borderId="0">
      <alignment vertical="top"/>
    </xf>
    <xf numFmtId="0" fontId="40" fillId="40" borderId="0" applyNumberFormat="0" applyBorder="0" applyAlignment="0" applyProtection="0">
      <alignment vertical="center"/>
    </xf>
    <xf numFmtId="0" fontId="41" fillId="40" borderId="0" applyNumberFormat="0" applyBorder="0" applyAlignment="0" applyProtection="0">
      <alignment vertical="center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38" fillId="0" borderId="0">
      <alignment vertical="top"/>
    </xf>
    <xf numFmtId="0" fontId="38" fillId="0" borderId="0"/>
    <xf numFmtId="0" fontId="43" fillId="41" borderId="0" applyNumberFormat="0" applyBorder="0" applyAlignment="0" applyProtection="0">
      <alignment vertical="center"/>
    </xf>
    <xf numFmtId="0" fontId="44" fillId="4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9" fillId="0" borderId="0">
      <alignment vertical="top"/>
    </xf>
    <xf numFmtId="0" fontId="0" fillId="0" borderId="0"/>
  </cellStyleXfs>
  <cellXfs count="85">
    <xf numFmtId="0" fontId="0" fillId="0" borderId="0" xfId="0"/>
    <xf numFmtId="0" fontId="1" fillId="0" borderId="0" xfId="0" applyFont="1"/>
    <xf numFmtId="49" fontId="2" fillId="0" borderId="0" xfId="0" applyNumberFormat="1" applyFont="1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177" fontId="2" fillId="0" borderId="0" xfId="0" applyNumberFormat="1" applyFont="1"/>
    <xf numFmtId="0" fontId="3" fillId="0" borderId="0" xfId="0" applyFont="1" applyAlignment="1">
      <alignment horizontal="center"/>
    </xf>
    <xf numFmtId="0" fontId="4" fillId="0" borderId="0" xfId="0" applyFont="1"/>
    <xf numFmtId="49" fontId="2" fillId="0" borderId="0" xfId="0" applyNumberFormat="1" applyFont="1" applyAlignment="1">
      <alignment horizontal="center"/>
    </xf>
    <xf numFmtId="0" fontId="2" fillId="0" borderId="0" xfId="0" applyFont="1" applyAlignment="1">
      <alignment horizontal="right" wrapText="1"/>
    </xf>
    <xf numFmtId="0" fontId="5" fillId="2" borderId="0" xfId="0" applyFont="1" applyFill="1" applyAlignment="1">
      <alignment horizontal="right" wrapText="1"/>
    </xf>
    <xf numFmtId="0" fontId="2" fillId="0" borderId="0" xfId="0" applyFont="1" applyAlignment="1">
      <alignment vertical="top" wrapText="1"/>
    </xf>
    <xf numFmtId="177" fontId="2" fillId="0" borderId="0" xfId="0" applyNumberFormat="1" applyFont="1" applyAlignment="1">
      <alignment vertical="top" wrapText="1"/>
    </xf>
    <xf numFmtId="49" fontId="6" fillId="3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vertical="center"/>
    </xf>
    <xf numFmtId="0" fontId="6" fillId="3" borderId="2" xfId="0" applyFont="1" applyFill="1" applyBorder="1" applyAlignment="1">
      <alignment vertical="center"/>
    </xf>
    <xf numFmtId="0" fontId="7" fillId="3" borderId="2" xfId="0" applyFont="1" applyFill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178" fontId="2" fillId="0" borderId="2" xfId="1" applyNumberFormat="1" applyFont="1" applyBorder="1" applyAlignment="1"/>
    <xf numFmtId="178" fontId="2" fillId="0" borderId="2" xfId="1" applyNumberFormat="1" applyFont="1" applyBorder="1" applyAlignment="1">
      <alignment horizontal="right"/>
    </xf>
    <xf numFmtId="49" fontId="8" fillId="0" borderId="1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 wrapText="1"/>
    </xf>
    <xf numFmtId="178" fontId="9" fillId="0" borderId="2" xfId="1" applyNumberFormat="1" applyFont="1" applyBorder="1" applyAlignment="1"/>
    <xf numFmtId="178" fontId="9" fillId="0" borderId="2" xfId="1" applyNumberFormat="1" applyFont="1" applyBorder="1" applyAlignment="1">
      <alignment horizontal="right"/>
    </xf>
    <xf numFmtId="0" fontId="10" fillId="0" borderId="0" xfId="0" applyFont="1" applyAlignment="1">
      <alignment horizontal="center" wrapText="1"/>
    </xf>
    <xf numFmtId="177" fontId="2" fillId="0" borderId="0" xfId="0" applyNumberFormat="1" applyFont="1" applyAlignment="1">
      <alignment wrapText="1"/>
    </xf>
    <xf numFmtId="177" fontId="2" fillId="0" borderId="0" xfId="0" applyNumberFormat="1" applyFont="1" applyAlignment="1">
      <alignment horizontal="center" vertical="center"/>
    </xf>
    <xf numFmtId="49" fontId="6" fillId="4" borderId="2" xfId="0" applyNumberFormat="1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vertical="center" wrapText="1"/>
    </xf>
    <xf numFmtId="0" fontId="6" fillId="4" borderId="2" xfId="0" applyFont="1" applyFill="1" applyBorder="1" applyAlignment="1">
      <alignment horizontal="center" vertical="center" wrapText="1"/>
    </xf>
    <xf numFmtId="179" fontId="11" fillId="4" borderId="2" xfId="0" applyNumberFormat="1" applyFont="1" applyFill="1" applyBorder="1" applyAlignment="1">
      <alignment horizontal="center" vertical="center" wrapText="1"/>
    </xf>
    <xf numFmtId="177" fontId="6" fillId="4" borderId="2" xfId="0" applyNumberFormat="1" applyFont="1" applyFill="1" applyBorder="1" applyAlignment="1">
      <alignment vertical="center" wrapText="1"/>
    </xf>
    <xf numFmtId="0" fontId="1" fillId="5" borderId="2" xfId="0" applyNumberFormat="1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center" vertical="center"/>
    </xf>
    <xf numFmtId="179" fontId="2" fillId="5" borderId="2" xfId="0" applyNumberFormat="1" applyFont="1" applyFill="1" applyBorder="1" applyAlignment="1">
      <alignment horizontal="center" vertical="center"/>
    </xf>
    <xf numFmtId="177" fontId="1" fillId="5" borderId="2" xfId="0" applyNumberFormat="1" applyFont="1" applyFill="1" applyBorder="1"/>
    <xf numFmtId="49" fontId="2" fillId="0" borderId="4" xfId="69" applyNumberFormat="1" applyFont="1" applyBorder="1" applyAlignment="1">
      <alignment horizontal="center" vertical="center"/>
    </xf>
    <xf numFmtId="0" fontId="2" fillId="0" borderId="4" xfId="69" applyFont="1" applyBorder="1" applyAlignment="1">
      <alignment vertical="center"/>
    </xf>
    <xf numFmtId="0" fontId="2" fillId="0" borderId="2" xfId="69" applyFont="1" applyBorder="1" applyAlignment="1">
      <alignment horizontal="left"/>
    </xf>
    <xf numFmtId="0" fontId="2" fillId="0" borderId="2" xfId="69" applyFont="1" applyBorder="1" applyAlignment="1">
      <alignment horizontal="center"/>
    </xf>
    <xf numFmtId="0" fontId="2" fillId="0" borderId="2" xfId="69" applyFont="1" applyBorder="1" applyAlignment="1">
      <alignment horizontal="center" vertical="center"/>
    </xf>
    <xf numFmtId="179" fontId="2" fillId="0" borderId="2" xfId="69" applyNumberFormat="1" applyFont="1" applyBorder="1" applyAlignment="1">
      <alignment horizontal="center" vertical="center"/>
    </xf>
    <xf numFmtId="177" fontId="2" fillId="0" borderId="2" xfId="69" applyNumberFormat="1" applyFont="1" applyBorder="1"/>
    <xf numFmtId="49" fontId="2" fillId="0" borderId="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2" fillId="0" borderId="2" xfId="0" applyFont="1" applyBorder="1" applyAlignment="1">
      <alignment horizontal="left" wrapText="1"/>
    </xf>
    <xf numFmtId="0" fontId="2" fillId="0" borderId="2" xfId="0" applyFont="1" applyBorder="1" applyAlignment="1">
      <alignment horizontal="center" vertical="center"/>
    </xf>
    <xf numFmtId="179" fontId="2" fillId="0" borderId="2" xfId="0" applyNumberFormat="1" applyFont="1" applyBorder="1" applyAlignment="1">
      <alignment horizontal="center" vertical="center"/>
    </xf>
    <xf numFmtId="177" fontId="2" fillId="0" borderId="2" xfId="0" applyNumberFormat="1" applyFont="1" applyBorder="1" applyAlignment="1">
      <alignment vertical="center"/>
    </xf>
    <xf numFmtId="0" fontId="1" fillId="0" borderId="1" xfId="0" applyFont="1" applyBorder="1" applyAlignment="1">
      <alignment horizontal="right"/>
    </xf>
    <xf numFmtId="0" fontId="1" fillId="0" borderId="5" xfId="0" applyFont="1" applyBorder="1" applyAlignment="1">
      <alignment horizontal="right"/>
    </xf>
    <xf numFmtId="0" fontId="1" fillId="0" borderId="6" xfId="0" applyFont="1" applyBorder="1" applyAlignment="1">
      <alignment horizontal="right"/>
    </xf>
    <xf numFmtId="177" fontId="1" fillId="0" borderId="2" xfId="0" applyNumberFormat="1" applyFont="1" applyBorder="1"/>
    <xf numFmtId="0" fontId="1" fillId="5" borderId="2" xfId="0" applyFont="1" applyFill="1" applyBorder="1" applyAlignment="1">
      <alignment horizontal="center" vertical="center"/>
    </xf>
    <xf numFmtId="9" fontId="1" fillId="5" borderId="1" xfId="0" applyNumberFormat="1" applyFont="1" applyFill="1" applyBorder="1" applyAlignment="1">
      <alignment horizontal="center"/>
    </xf>
    <xf numFmtId="9" fontId="1" fillId="5" borderId="5" xfId="0" applyNumberFormat="1" applyFont="1" applyFill="1" applyBorder="1" applyAlignment="1">
      <alignment horizontal="center"/>
    </xf>
    <xf numFmtId="9" fontId="1" fillId="5" borderId="6" xfId="0" applyNumberFormat="1" applyFont="1" applyFill="1" applyBorder="1" applyAlignment="1">
      <alignment horizontal="center"/>
    </xf>
    <xf numFmtId="0" fontId="1" fillId="0" borderId="2" xfId="0" applyFont="1" applyBorder="1" applyAlignment="1">
      <alignment horizontal="right"/>
    </xf>
    <xf numFmtId="0" fontId="12" fillId="6" borderId="2" xfId="0" applyFont="1" applyFill="1" applyBorder="1" applyAlignment="1">
      <alignment horizontal="center" vertical="center"/>
    </xf>
    <xf numFmtId="177" fontId="12" fillId="6" borderId="2" xfId="0" applyNumberFormat="1" applyFont="1" applyFill="1" applyBorder="1" applyAlignment="1">
      <alignment horizontal="center" vertical="center"/>
    </xf>
    <xf numFmtId="0" fontId="13" fillId="7" borderId="2" xfId="0" applyFont="1" applyFill="1" applyBorder="1" applyAlignment="1">
      <alignment horizontal="center" vertical="center"/>
    </xf>
    <xf numFmtId="177" fontId="14" fillId="0" borderId="6" xfId="0" applyNumberFormat="1" applyFont="1" applyBorder="1"/>
    <xf numFmtId="49" fontId="15" fillId="0" borderId="2" xfId="0" applyNumberFormat="1" applyFont="1" applyBorder="1" applyAlignment="1">
      <alignment horizontal="center"/>
    </xf>
    <xf numFmtId="177" fontId="9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6" fillId="4" borderId="4" xfId="0" applyFont="1" applyFill="1" applyBorder="1" applyAlignment="1">
      <alignment horizontal="center" vertical="center" wrapText="1"/>
    </xf>
    <xf numFmtId="179" fontId="11" fillId="4" borderId="4" xfId="0" applyNumberFormat="1" applyFont="1" applyFill="1" applyBorder="1" applyAlignment="1">
      <alignment horizontal="center" vertical="center" wrapText="1"/>
    </xf>
    <xf numFmtId="177" fontId="6" fillId="4" borderId="4" xfId="0" applyNumberFormat="1" applyFont="1" applyFill="1" applyBorder="1" applyAlignment="1">
      <alignment vertical="center" wrapText="1"/>
    </xf>
    <xf numFmtId="0" fontId="1" fillId="5" borderId="7" xfId="0" applyFont="1" applyFill="1" applyBorder="1" applyAlignment="1">
      <alignment horizontal="center"/>
    </xf>
    <xf numFmtId="0" fontId="1" fillId="5" borderId="0" xfId="0" applyFont="1" applyFill="1" applyAlignment="1">
      <alignment horizontal="center"/>
    </xf>
    <xf numFmtId="177" fontId="1" fillId="5" borderId="0" xfId="0" applyNumberFormat="1" applyFont="1" applyFill="1" applyAlignment="1">
      <alignment horizontal="center"/>
    </xf>
    <xf numFmtId="177" fontId="2" fillId="0" borderId="2" xfId="69" applyNumberFormat="1" applyFont="1" applyBorder="1" applyAlignment="1">
      <alignment horizontal="right" vertical="center"/>
    </xf>
    <xf numFmtId="177" fontId="2" fillId="0" borderId="2" xfId="0" applyNumberFormat="1" applyFont="1" applyBorder="1" applyAlignment="1">
      <alignment horizontal="right" vertical="center"/>
    </xf>
    <xf numFmtId="177" fontId="1" fillId="0" borderId="2" xfId="0" applyNumberFormat="1" applyFont="1" applyBorder="1" applyAlignment="1"/>
    <xf numFmtId="9" fontId="1" fillId="5" borderId="2" xfId="0" applyNumberFormat="1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177" fontId="1" fillId="5" borderId="2" xfId="0" applyNumberFormat="1" applyFont="1" applyFill="1" applyBorder="1" applyAlignment="1">
      <alignment horizontal="center"/>
    </xf>
    <xf numFmtId="9" fontId="1" fillId="8" borderId="2" xfId="0" applyNumberFormat="1" applyFont="1" applyFill="1" applyBorder="1" applyAlignment="1">
      <alignment horizontal="center"/>
    </xf>
    <xf numFmtId="0" fontId="1" fillId="8" borderId="2" xfId="0" applyFont="1" applyFill="1" applyBorder="1" applyAlignment="1">
      <alignment horizontal="center"/>
    </xf>
    <xf numFmtId="177" fontId="1" fillId="8" borderId="2" xfId="0" applyNumberFormat="1" applyFont="1" applyFill="1" applyBorder="1" applyAlignment="1">
      <alignment horizontal="center"/>
    </xf>
    <xf numFmtId="0" fontId="9" fillId="0" borderId="2" xfId="0" applyFont="1" applyBorder="1" applyAlignment="1">
      <alignment horizontal="center"/>
    </xf>
    <xf numFmtId="177" fontId="9" fillId="0" borderId="2" xfId="0" applyNumberFormat="1" applyFont="1" applyBorder="1"/>
  </cellXfs>
  <cellStyles count="7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0,0_x000d__x000a_NA_x000d__x000a_" xfId="49"/>
    <cellStyle name="Comma 2" xfId="50"/>
    <cellStyle name="Normal 2" xfId="51"/>
    <cellStyle name="Normal 3" xfId="52"/>
    <cellStyle name="Normal_Event Logistic Service RFQ Template_v3" xfId="53"/>
    <cellStyle name="標準_Meeting Request（1125 价）" xfId="54"/>
    <cellStyle name="差_20131026　杭州無錫2日間見積もり(0929)" xfId="55"/>
    <cellStyle name="差_Meeting Request（1125 价）" xfId="56"/>
    <cellStyle name="常规 2" xfId="57"/>
    <cellStyle name="常规 2 2 4" xfId="58"/>
    <cellStyle name="常规 2 5" xfId="59"/>
    <cellStyle name="常规 3" xfId="60"/>
    <cellStyle name="常规 3 2" xfId="61"/>
    <cellStyle name="常规 3 3" xfId="62"/>
    <cellStyle name="常规 4" xfId="63"/>
    <cellStyle name="常规 5" xfId="64"/>
    <cellStyle name="好_20131026　杭州無錫2日間見積もり(0929)" xfId="65"/>
    <cellStyle name="好_Meeting Request（1125 价）" xfId="66"/>
    <cellStyle name="千位分隔 2" xfId="67"/>
    <cellStyle name="样式 1" xfId="68"/>
    <cellStyle name="常规 6" xfId="6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8"/>
  <sheetViews>
    <sheetView showGridLines="0" tabSelected="1" zoomScale="70" zoomScaleNormal="70" workbookViewId="0">
      <selection activeCell="L19" sqref="L19"/>
    </sheetView>
  </sheetViews>
  <sheetFormatPr defaultColWidth="9" defaultRowHeight="16.5"/>
  <cols>
    <col min="1" max="1" width="6.375" style="2" customWidth="1"/>
    <col min="2" max="2" width="42.375" style="3" customWidth="1"/>
    <col min="3" max="3" width="45.8833333333333" style="4" customWidth="1"/>
    <col min="4" max="4" width="5.375" style="3" customWidth="1"/>
    <col min="5" max="5" width="5.875" style="5" customWidth="1"/>
    <col min="6" max="6" width="6.125" style="5" customWidth="1"/>
    <col min="7" max="7" width="10.475" style="5" customWidth="1"/>
    <col min="8" max="8" width="14.625" style="6" customWidth="1"/>
    <col min="9" max="9" width="9.51666666666667" style="3" customWidth="1"/>
    <col min="10" max="10" width="8.55833333333333" style="3" customWidth="1"/>
    <col min="11" max="11" width="14.4" style="3" customWidth="1"/>
    <col min="12" max="12" width="15.35" style="6" customWidth="1"/>
    <col min="13" max="16384" width="9" style="3"/>
  </cols>
  <sheetData>
    <row r="1" ht="22.5" spans="1:7">
      <c r="A1" s="7" t="s">
        <v>0</v>
      </c>
      <c r="B1" s="7"/>
      <c r="C1" s="7"/>
      <c r="D1" s="8"/>
      <c r="E1" s="8"/>
      <c r="G1" s="3"/>
    </row>
    <row r="2" ht="33" spans="1:8">
      <c r="A2" s="9"/>
      <c r="B2" s="10" t="s">
        <v>1</v>
      </c>
      <c r="C2" s="11" t="s">
        <v>2</v>
      </c>
      <c r="E2" s="12"/>
      <c r="F2" s="12"/>
      <c r="G2" s="12"/>
      <c r="H2" s="13"/>
    </row>
    <row r="3" spans="1:8">
      <c r="A3" s="14" t="s">
        <v>3</v>
      </c>
      <c r="B3" s="15" t="s">
        <v>4</v>
      </c>
      <c r="C3" s="16" t="s">
        <v>5</v>
      </c>
      <c r="D3" s="17" t="s">
        <v>6</v>
      </c>
      <c r="E3" s="17"/>
      <c r="F3" s="17"/>
      <c r="G3" s="17"/>
      <c r="H3" s="13"/>
    </row>
    <row r="4" spans="1:8">
      <c r="A4" s="18">
        <v>1</v>
      </c>
      <c r="B4" s="19" t="str">
        <f>B9</f>
        <v>银杏叶与脑小血管病相关</v>
      </c>
      <c r="C4" s="20">
        <f>H13</f>
        <v>26000</v>
      </c>
      <c r="D4" s="21">
        <f>L13</f>
        <v>29200</v>
      </c>
      <c r="E4" s="21"/>
      <c r="F4" s="21"/>
      <c r="G4" s="21"/>
      <c r="H4" s="13"/>
    </row>
    <row r="5" spans="1:8">
      <c r="A5" s="18">
        <v>2</v>
      </c>
      <c r="B5" s="19" t="str">
        <f>B14</f>
        <v>税 Tax</v>
      </c>
      <c r="C5" s="20">
        <f>H15</f>
        <v>1560</v>
      </c>
      <c r="D5" s="21">
        <f>L15</f>
        <v>1752</v>
      </c>
      <c r="E5" s="21"/>
      <c r="F5" s="21"/>
      <c r="G5" s="21"/>
      <c r="H5" s="13"/>
    </row>
    <row r="6" spans="1:8">
      <c r="A6" s="22"/>
      <c r="B6" s="23" t="str">
        <f>A18</f>
        <v>最终优惠价</v>
      </c>
      <c r="C6" s="24">
        <f>H18</f>
        <v>25000</v>
      </c>
      <c r="D6" s="25">
        <f>L18</f>
        <v>25000</v>
      </c>
      <c r="E6" s="25"/>
      <c r="F6" s="25"/>
      <c r="G6" s="25"/>
      <c r="H6" s="13"/>
    </row>
    <row r="7" ht="19" spans="1:12">
      <c r="A7" s="9"/>
      <c r="B7" s="26" t="s">
        <v>7</v>
      </c>
      <c r="C7" s="26"/>
      <c r="D7" s="27"/>
      <c r="E7" s="28"/>
      <c r="F7" s="28"/>
      <c r="G7" s="6"/>
      <c r="I7" s="67" t="s">
        <v>8</v>
      </c>
      <c r="J7" s="67"/>
      <c r="K7" s="67"/>
      <c r="L7" s="67"/>
    </row>
    <row r="8" spans="1:12">
      <c r="A8" s="29" t="s">
        <v>9</v>
      </c>
      <c r="B8" s="30" t="s">
        <v>10</v>
      </c>
      <c r="C8" s="30"/>
      <c r="D8" s="31" t="s">
        <v>11</v>
      </c>
      <c r="E8" s="31" t="s">
        <v>12</v>
      </c>
      <c r="F8" s="32" t="s">
        <v>13</v>
      </c>
      <c r="G8" s="32" t="s">
        <v>14</v>
      </c>
      <c r="H8" s="33" t="s">
        <v>15</v>
      </c>
      <c r="I8" s="68" t="s">
        <v>12</v>
      </c>
      <c r="J8" s="69" t="s">
        <v>13</v>
      </c>
      <c r="K8" s="69" t="s">
        <v>14</v>
      </c>
      <c r="L8" s="70" t="s">
        <v>15</v>
      </c>
    </row>
    <row r="9" spans="1:12">
      <c r="A9" s="34">
        <v>1</v>
      </c>
      <c r="B9" s="35" t="s">
        <v>16</v>
      </c>
      <c r="C9" s="35"/>
      <c r="D9" s="35"/>
      <c r="E9" s="36"/>
      <c r="F9" s="37"/>
      <c r="G9" s="37"/>
      <c r="H9" s="38"/>
      <c r="I9" s="71" t="s">
        <v>16</v>
      </c>
      <c r="J9" s="72"/>
      <c r="K9" s="72"/>
      <c r="L9" s="73"/>
    </row>
    <row r="10" spans="1:12">
      <c r="A10" s="39" t="s">
        <v>17</v>
      </c>
      <c r="B10" s="40" t="s">
        <v>18</v>
      </c>
      <c r="C10" s="41" t="s">
        <v>19</v>
      </c>
      <c r="D10" s="42" t="s">
        <v>20</v>
      </c>
      <c r="E10" s="43">
        <v>1</v>
      </c>
      <c r="F10" s="44">
        <v>1</v>
      </c>
      <c r="G10" s="44">
        <v>2000</v>
      </c>
      <c r="H10" s="45">
        <f>F10*E10*G10</f>
        <v>2000</v>
      </c>
      <c r="I10" s="43">
        <v>1</v>
      </c>
      <c r="J10" s="44">
        <v>1</v>
      </c>
      <c r="K10" s="44">
        <v>2000</v>
      </c>
      <c r="L10" s="74">
        <f>J10*I10*K10</f>
        <v>2000</v>
      </c>
    </row>
    <row r="11" ht="33" spans="1:12">
      <c r="A11" s="46" t="s">
        <v>21</v>
      </c>
      <c r="B11" s="47" t="s">
        <v>22</v>
      </c>
      <c r="C11" s="48" t="s">
        <v>23</v>
      </c>
      <c r="D11" s="49" t="s">
        <v>24</v>
      </c>
      <c r="E11" s="49">
        <v>1</v>
      </c>
      <c r="F11" s="50">
        <v>30</v>
      </c>
      <c r="G11" s="50">
        <v>700</v>
      </c>
      <c r="H11" s="51">
        <f>G11*F11*E11</f>
        <v>21000</v>
      </c>
      <c r="I11" s="49">
        <v>1</v>
      </c>
      <c r="J11" s="50">
        <v>34</v>
      </c>
      <c r="K11" s="50">
        <v>700</v>
      </c>
      <c r="L11" s="75">
        <f>K11*J11*I11</f>
        <v>23800</v>
      </c>
    </row>
    <row r="12" ht="33" spans="1:12">
      <c r="A12" s="46" t="s">
        <v>25</v>
      </c>
      <c r="B12" s="47" t="s">
        <v>26</v>
      </c>
      <c r="C12" s="48" t="s">
        <v>27</v>
      </c>
      <c r="D12" s="49" t="s">
        <v>24</v>
      </c>
      <c r="E12" s="49">
        <v>1</v>
      </c>
      <c r="F12" s="50">
        <v>30</v>
      </c>
      <c r="G12" s="50">
        <v>100</v>
      </c>
      <c r="H12" s="51">
        <f>G12*F12*E12</f>
        <v>3000</v>
      </c>
      <c r="I12" s="49">
        <v>1</v>
      </c>
      <c r="J12" s="50">
        <v>34</v>
      </c>
      <c r="K12" s="50">
        <v>100</v>
      </c>
      <c r="L12" s="75">
        <f>K12*J12*I12</f>
        <v>3400</v>
      </c>
    </row>
    <row r="13" spans="1:12">
      <c r="A13" s="52" t="s">
        <v>28</v>
      </c>
      <c r="B13" s="53"/>
      <c r="C13" s="53"/>
      <c r="D13" s="53"/>
      <c r="E13" s="53"/>
      <c r="F13" s="53"/>
      <c r="G13" s="54"/>
      <c r="H13" s="55">
        <f>SUM(H10:H12)</f>
        <v>26000</v>
      </c>
      <c r="I13" s="60" t="s">
        <v>28</v>
      </c>
      <c r="J13" s="60"/>
      <c r="K13" s="60"/>
      <c r="L13" s="76">
        <f>SUM(L10:L12)</f>
        <v>29200</v>
      </c>
    </row>
    <row r="14" spans="1:12">
      <c r="A14" s="56">
        <v>2</v>
      </c>
      <c r="B14" s="35" t="s">
        <v>29</v>
      </c>
      <c r="C14" s="57">
        <v>0.06</v>
      </c>
      <c r="D14" s="58"/>
      <c r="E14" s="58"/>
      <c r="F14" s="58"/>
      <c r="G14" s="59"/>
      <c r="H14" s="38"/>
      <c r="I14" s="77">
        <v>0.06</v>
      </c>
      <c r="J14" s="78"/>
      <c r="K14" s="78"/>
      <c r="L14" s="79"/>
    </row>
    <row r="15" spans="1:12">
      <c r="A15" s="60" t="s">
        <v>28</v>
      </c>
      <c r="B15" s="60"/>
      <c r="C15" s="60"/>
      <c r="D15" s="60"/>
      <c r="E15" s="60"/>
      <c r="F15" s="60"/>
      <c r="G15" s="60"/>
      <c r="H15" s="55">
        <f>H13*0.06</f>
        <v>1560</v>
      </c>
      <c r="I15" s="60" t="s">
        <v>28</v>
      </c>
      <c r="J15" s="60"/>
      <c r="K15" s="60"/>
      <c r="L15" s="55">
        <f>L13*0.06</f>
        <v>1752</v>
      </c>
    </row>
    <row r="16" spans="1:12">
      <c r="A16" s="61"/>
      <c r="B16" s="61"/>
      <c r="C16" s="61"/>
      <c r="D16" s="61"/>
      <c r="E16" s="61"/>
      <c r="F16" s="61"/>
      <c r="G16" s="61"/>
      <c r="H16" s="62"/>
      <c r="I16" s="80"/>
      <c r="J16" s="81"/>
      <c r="K16" s="81"/>
      <c r="L16" s="82"/>
    </row>
    <row r="17" spans="1:12">
      <c r="A17" s="63" t="s">
        <v>30</v>
      </c>
      <c r="B17" s="63"/>
      <c r="C17" s="63"/>
      <c r="D17" s="63"/>
      <c r="E17" s="63"/>
      <c r="F17" s="63"/>
      <c r="G17" s="63"/>
      <c r="H17" s="64">
        <f>H15+H13</f>
        <v>27560</v>
      </c>
      <c r="I17" s="63" t="s">
        <v>30</v>
      </c>
      <c r="J17" s="63"/>
      <c r="K17" s="63"/>
      <c r="L17" s="64">
        <f>L15+L13</f>
        <v>30952</v>
      </c>
    </row>
    <row r="18" s="1" customFormat="1" ht="22.5" spans="1:12">
      <c r="A18" s="65" t="s">
        <v>31</v>
      </c>
      <c r="B18" s="65"/>
      <c r="C18" s="65"/>
      <c r="D18" s="65"/>
      <c r="E18" s="65"/>
      <c r="F18" s="65"/>
      <c r="G18" s="65"/>
      <c r="H18" s="66">
        <v>25000</v>
      </c>
      <c r="I18" s="83" t="s">
        <v>32</v>
      </c>
      <c r="J18" s="83"/>
      <c r="K18" s="83"/>
      <c r="L18" s="84">
        <v>25000</v>
      </c>
    </row>
  </sheetData>
  <mergeCells count="20">
    <mergeCell ref="A1:C1"/>
    <mergeCell ref="D3:G3"/>
    <mergeCell ref="D4:G4"/>
    <mergeCell ref="D5:G5"/>
    <mergeCell ref="D6:G6"/>
    <mergeCell ref="B7:C7"/>
    <mergeCell ref="I7:L7"/>
    <mergeCell ref="I9:L9"/>
    <mergeCell ref="A13:G13"/>
    <mergeCell ref="I13:K13"/>
    <mergeCell ref="C14:G14"/>
    <mergeCell ref="I14:L14"/>
    <mergeCell ref="A15:G15"/>
    <mergeCell ref="I15:K15"/>
    <mergeCell ref="A16:H16"/>
    <mergeCell ref="I16:L16"/>
    <mergeCell ref="A17:G17"/>
    <mergeCell ref="I17:K17"/>
    <mergeCell ref="A18:G18"/>
    <mergeCell ref="I18:K18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sanofi-aventis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Yang, Juta PH/CN/EXT</dc:creator>
  <cp:lastModifiedBy>Xxuanゞ</cp:lastModifiedBy>
  <dcterms:created xsi:type="dcterms:W3CDTF">2014-02-12T08:04:00Z</dcterms:created>
  <cp:lastPrinted>2021-10-25T02:19:00Z</cp:lastPrinted>
  <dcterms:modified xsi:type="dcterms:W3CDTF">2024-11-19T02:27:22Z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904020511</vt:i4>
  </property>
  <property fmtid="{D5CDD505-2E9C-101B-9397-08002B2CF9AE}" pid="3" name="_NewReviewCycle">
    <vt:lpwstr/>
  </property>
  <property fmtid="{D5CDD505-2E9C-101B-9397-08002B2CF9AE}" pid="4" name="_EmailSubject">
    <vt:lpwstr>2016搭建报价模板</vt:lpwstr>
  </property>
  <property fmtid="{D5CDD505-2E9C-101B-9397-08002B2CF9AE}" pid="5" name="_AuthorEmail">
    <vt:lpwstr>Lucy.Zhang@sanofi.com</vt:lpwstr>
  </property>
  <property fmtid="{D5CDD505-2E9C-101B-9397-08002B2CF9AE}" pid="6" name="_AuthorEmailDisplayName">
    <vt:lpwstr>Zhang, Lucy PH/CN</vt:lpwstr>
  </property>
  <property fmtid="{D5CDD505-2E9C-101B-9397-08002B2CF9AE}" pid="7" name="_PreviousAdHocReviewCycleID">
    <vt:i4>385362526</vt:i4>
  </property>
  <property fmtid="{D5CDD505-2E9C-101B-9397-08002B2CF9AE}" pid="8" name="_ReviewingToolsShownOnce">
    <vt:lpwstr/>
  </property>
  <property fmtid="{D5CDD505-2E9C-101B-9397-08002B2CF9AE}" pid="9" name="ICV">
    <vt:lpwstr>46AB8BEC875140DFA9DC08E9A67C51A3_13</vt:lpwstr>
  </property>
  <property fmtid="{D5CDD505-2E9C-101B-9397-08002B2CF9AE}" pid="10" name="KSOProductBuildVer">
    <vt:lpwstr>2052-12.1.0.18608</vt:lpwstr>
  </property>
</Properties>
</file>