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报价&amp;结算单" sheetId="5" r:id="rId1"/>
  </sheets>
  <calcPr calcId="144525" concurrentCalc="0"/>
</workbook>
</file>

<file path=xl/sharedStrings.xml><?xml version="1.0" encoding="utf-8"?>
<sst xmlns="http://schemas.openxmlformats.org/spreadsheetml/2006/main" count="43" uniqueCount="33">
  <si>
    <t>2024森世海亚金纳多认知痴呆相关预防的幻灯项目报价单&amp;结算单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</si>
  <si>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</si>
  <si>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</si>
  <si>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</si>
  <si>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</si>
  <si>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</si>
  <si>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1</t>
  </si>
  <si>
    <t>2</t>
  </si>
  <si>
    <t>总计 Total</t>
  </si>
  <si>
    <t>报价单明细表 Quotation Breakdown</t>
  </si>
  <si>
    <t>结算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</si>
  <si>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</si>
  <si>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</si>
  <si>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</si>
  <si>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</si>
  <si>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</si>
  <si>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</si>
  <si>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</si>
  <si>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金纳多认知痴呆相关预防的幻灯撰写+设计</t>
  </si>
  <si>
    <t>2-3</t>
  </si>
  <si>
    <t>幻灯框架</t>
  </si>
  <si>
    <t>根据已有标题提供幻灯大纲</t>
  </si>
  <si>
    <t>套</t>
  </si>
  <si>
    <t>1-1</t>
  </si>
  <si>
    <t>PPT撰写</t>
  </si>
  <si>
    <t>PPT撰写，包括医学编辑、适量文献检索，文献标注及解说词(约30页内容，按实际结算)</t>
  </si>
  <si>
    <t>页</t>
  </si>
  <si>
    <t>1-3</t>
  </si>
  <si>
    <t>PPT美化</t>
  </si>
  <si>
    <t>PPT美化，包括图标重绘、字体设计等(约30页内容，按实际结算)</t>
  </si>
  <si>
    <t>Total：</t>
  </si>
  <si>
    <t>税 Tax</t>
  </si>
  <si>
    <t>Total Amount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</si>
</sst>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1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9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0" borderId="0"/>
    <xf numFmtId="43" fontId="33" fillId="0" borderId="0" applyFont="0" applyFill="0" applyBorder="0" applyAlignment="0" applyProtection="0"/>
    <xf numFmtId="0" fontId="33" fillId="0" borderId="0"/>
    <xf numFmtId="0" fontId="34" fillId="0" borderId="0"/>
    <xf numFmtId="0" fontId="35" fillId="0" borderId="0">
      <alignment vertical="top"/>
    </xf>
    <xf numFmtId="0" fontId="34" fillId="0" borderId="0">
      <alignment vertical="top"/>
    </xf>
    <xf numFmtId="0" fontId="36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4" fillId="0" borderId="0">
      <alignment vertical="top"/>
    </xf>
    <xf numFmtId="0" fontId="34" fillId="0" borderId="0"/>
    <xf numFmtId="0" fontId="39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>
      <alignment vertical="top"/>
    </xf>
    <xf numFmtId="0" fontId="0" fillId="0" borderId="0"/>
  </cellStyleXfs>
  <cellXfs count="66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7" fillId="0" borderId="0" xfId="0" applyFont="1" applyAlignment="1">
      <alignment horizont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4" xfId="69" applyNumberFormat="1" applyFont="1" applyBorder="1" applyAlignment="1">
      <alignment horizontal="center" vertical="center"/>
    </xf>
    <xf numFmtId="0" fontId="1" fillId="0" borderId="4" xfId="69" applyFont="1" applyBorder="1" applyAlignment="1">
      <alignment vertical="center"/>
    </xf>
    <xf numFmtId="0" fontId="1" fillId="0" borderId="2" xfId="69" applyFont="1" applyBorder="1" applyAlignment="1">
      <alignment horizontal="left"/>
    </xf>
    <xf numFmtId="0" fontId="1" fillId="0" borderId="2" xfId="69" applyFont="1" applyBorder="1" applyAlignment="1">
      <alignment horizontal="center"/>
    </xf>
    <xf numFmtId="0" fontId="1" fillId="0" borderId="2" xfId="69" applyFont="1" applyBorder="1" applyAlignment="1">
      <alignment horizontal="center" vertical="center"/>
    </xf>
    <xf numFmtId="177" fontId="1" fillId="0" borderId="2" xfId="69" applyNumberFormat="1" applyFont="1" applyBorder="1" applyAlignment="1">
      <alignment horizontal="center" vertical="center"/>
    </xf>
    <xf numFmtId="178" fontId="1" fillId="0" borderId="2" xfId="69" applyNumberFormat="1" applyFont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179" fontId="6" fillId="0" borderId="2" xfId="0" applyNumberFormat="1" applyFont="1" applyBorder="1"/>
    <xf numFmtId="0" fontId="6" fillId="5" borderId="2" xfId="0" applyFont="1" applyFill="1" applyBorder="1" applyAlignment="1">
      <alignment horizontal="center" vertical="center"/>
    </xf>
    <xf numFmtId="9" fontId="6" fillId="5" borderId="1" xfId="0" applyNumberFormat="1" applyFont="1" applyFill="1" applyBorder="1" applyAlignment="1">
      <alignment horizontal="center"/>
    </xf>
    <xf numFmtId="9" fontId="6" fillId="5" borderId="5" xfId="0" applyNumberFormat="1" applyFont="1" applyFill="1" applyBorder="1" applyAlignment="1">
      <alignment horizontal="center"/>
    </xf>
    <xf numFmtId="9" fontId="6" fillId="5" borderId="6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9" fillId="6" borderId="1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80" fontId="11" fillId="0" borderId="6" xfId="0" applyNumberFormat="1" applyFont="1" applyBorder="1"/>
    <xf numFmtId="0" fontId="1" fillId="8" borderId="0" xfId="0" applyFont="1" applyFill="1" applyAlignment="1">
      <alignment horizontal="center"/>
    </xf>
    <xf numFmtId="0" fontId="1" fillId="0" borderId="2" xfId="0" applyFont="1" applyBorder="1"/>
    <xf numFmtId="0" fontId="6" fillId="0" borderId="2" xfId="0" applyFont="1" applyBorder="1" applyAlignment="1">
      <alignment horizontal="right"/>
    </xf>
    <xf numFmtId="0" fontId="6" fillId="0" borderId="2" xfId="0" applyFont="1" applyBorder="1"/>
    <xf numFmtId="0" fontId="9" fillId="6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  <cellStyle name="常规 6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22"/>
  <sheetViews>
    <sheetView showGridLines="0" tabSelected="1" zoomScale="70" zoomScaleNormal="70" workbookViewId="0">
      <selection activeCell="C27" sqref="C27"/>
    </sheetView>
  </sheetViews>
  <sheetFormatPr defaultColWidth="9" defaultRowHeight="17.25"/>
  <cols>
    <col min="1" max="1" width="6.375" style="1" customWidth="1"/>
    <col min="2" max="2" width="42.375" style="2" customWidth="1"/>
    <col min="3" max="3" width="45.8833333333333" style="3" customWidth="1"/>
    <col min="4" max="4" width="5.375" style="2" customWidth="1"/>
    <col min="5" max="5" width="5.875" style="4" customWidth="1"/>
    <col min="6" max="6" width="6.125" style="4" customWidth="1"/>
    <col min="7" max="7" width="6.375" style="4" customWidth="1"/>
    <col min="8" max="8" width="14.625" style="2" customWidth="1"/>
    <col min="9" max="9" width="8.925" style="2" customWidth="1"/>
    <col min="10" max="16384" width="9" style="2"/>
  </cols>
  <sheetData>
    <row r="2" ht="22.5" spans="1:7">
      <c r="A2" s="5" t="s">
        <v>0</v>
      </c>
      <c r="B2" s="5"/>
      <c r="C2" s="5"/>
      <c r="D2" s="6"/>
      <c r="E2" s="6"/>
      <c r="G2" s="2"/>
    </row>
    <row r="3" ht="34.5" spans="1:8">
      <c r="A3" s="7"/>
      <c r="B3" s="8" t="s">
        <v>1</v>
      </c>
      <c r="C3" s="9" t="s">
        <v>2</v>
      </c>
      <c r="E3" s="10"/>
      <c r="F3" s="10"/>
      <c r="G3" s="10"/>
      <c r="H3" s="10"/>
    </row>
    <row r="4" ht="18" spans="1:8">
      <c r="A4" s="11" t="s">
        <v>3</v>
      </c>
      <c r="B4" s="12" t="s">
        <v>4</v>
      </c>
      <c r="C4" s="13" t="s">
        <v>5</v>
      </c>
      <c r="D4" s="14"/>
      <c r="E4" s="10"/>
      <c r="F4" s="10"/>
      <c r="G4" s="10"/>
      <c r="H4" s="10"/>
    </row>
    <row r="5" spans="1:8">
      <c r="A5" s="15" t="s">
        <v>6</v>
      </c>
      <c r="B5" s="16" t="str">
        <f>B10</f>
        <v>金纳多认知痴呆相关预防的幻灯撰写+设计</v>
      </c>
      <c r="C5" s="17">
        <f>H14</f>
        <v>26000</v>
      </c>
      <c r="D5" s="14"/>
      <c r="E5" s="10"/>
      <c r="F5" s="10"/>
      <c r="G5" s="10"/>
      <c r="H5" s="10"/>
    </row>
    <row r="6" spans="1:8">
      <c r="A6" s="15" t="s">
        <v>7</v>
      </c>
      <c r="B6" s="16" t="str">
        <f>B15</f>
        <v>税 Tax</v>
      </c>
      <c r="C6" s="17">
        <f>H16</f>
        <v>1560</v>
      </c>
      <c r="D6" s="14"/>
      <c r="E6" s="10"/>
      <c r="F6" s="10"/>
      <c r="G6" s="10"/>
      <c r="H6" s="10"/>
    </row>
    <row r="7" ht="18" spans="1:8">
      <c r="A7" s="18"/>
      <c r="B7" s="19" t="s">
        <v>8</v>
      </c>
      <c r="C7" s="20">
        <f>H18</f>
        <v>27560</v>
      </c>
      <c r="D7" s="14"/>
      <c r="E7" s="10"/>
      <c r="F7" s="10"/>
      <c r="G7" s="10"/>
      <c r="H7" s="10"/>
    </row>
    <row r="8" ht="20.25" spans="1:12">
      <c r="A8" s="7"/>
      <c r="B8" s="21" t="s">
        <v>9</v>
      </c>
      <c r="C8" s="21"/>
      <c r="D8" s="14"/>
      <c r="G8" s="2"/>
      <c r="I8" s="58" t="s">
        <v>10</v>
      </c>
      <c r="J8" s="58"/>
      <c r="K8" s="58"/>
      <c r="L8" s="58"/>
    </row>
    <row r="9" ht="36" spans="1:12">
      <c r="A9" s="22" t="s">
        <v>11</v>
      </c>
      <c r="B9" s="23" t="s">
        <v>12</v>
      </c>
      <c r="C9" s="23"/>
      <c r="D9" s="24" t="s">
        <v>13</v>
      </c>
      <c r="E9" s="24" t="s">
        <v>14</v>
      </c>
      <c r="F9" s="25" t="s">
        <v>15</v>
      </c>
      <c r="G9" s="25" t="s">
        <v>16</v>
      </c>
      <c r="H9" s="26" t="s">
        <v>17</v>
      </c>
      <c r="I9" s="24" t="s">
        <v>14</v>
      </c>
      <c r="J9" s="25" t="s">
        <v>15</v>
      </c>
      <c r="K9" s="25" t="s">
        <v>16</v>
      </c>
      <c r="L9" s="26" t="s">
        <v>17</v>
      </c>
    </row>
    <row r="10" ht="18" spans="1:12">
      <c r="A10" s="27" t="s">
        <v>6</v>
      </c>
      <c r="B10" s="28" t="s">
        <v>18</v>
      </c>
      <c r="C10" s="28"/>
      <c r="D10" s="28"/>
      <c r="E10" s="29"/>
      <c r="F10" s="30"/>
      <c r="G10" s="30"/>
      <c r="H10" s="31"/>
      <c r="I10" s="31"/>
      <c r="J10" s="31"/>
      <c r="K10" s="31"/>
      <c r="L10" s="31"/>
    </row>
    <row r="11" spans="1:12">
      <c r="A11" s="32" t="s">
        <v>19</v>
      </c>
      <c r="B11" s="33" t="s">
        <v>20</v>
      </c>
      <c r="C11" s="34" t="s">
        <v>21</v>
      </c>
      <c r="D11" s="35" t="s">
        <v>22</v>
      </c>
      <c r="E11" s="36">
        <v>1</v>
      </c>
      <c r="F11" s="37">
        <v>1</v>
      </c>
      <c r="G11" s="37">
        <v>2000</v>
      </c>
      <c r="H11" s="38">
        <f>F11*E11*G11</f>
        <v>2000</v>
      </c>
      <c r="I11" s="59">
        <v>1</v>
      </c>
      <c r="J11" s="59">
        <v>1</v>
      </c>
      <c r="K11" s="37">
        <v>2000</v>
      </c>
      <c r="L11" s="59">
        <f>I11*J11*K11</f>
        <v>2000</v>
      </c>
    </row>
    <row r="12" ht="34.5" spans="1:12">
      <c r="A12" s="39" t="s">
        <v>23</v>
      </c>
      <c r="B12" s="40" t="s">
        <v>24</v>
      </c>
      <c r="C12" s="41" t="s">
        <v>25</v>
      </c>
      <c r="D12" s="42" t="s">
        <v>26</v>
      </c>
      <c r="E12" s="42">
        <v>1</v>
      </c>
      <c r="F12" s="43">
        <v>30</v>
      </c>
      <c r="G12" s="43">
        <v>700</v>
      </c>
      <c r="H12" s="44">
        <f>G12*F12*E12</f>
        <v>21000</v>
      </c>
      <c r="I12" s="59">
        <v>1</v>
      </c>
      <c r="J12" s="59">
        <v>31</v>
      </c>
      <c r="K12" s="43">
        <v>700</v>
      </c>
      <c r="L12" s="59">
        <f>I12*J12*K12</f>
        <v>21700</v>
      </c>
    </row>
    <row r="13" ht="34.5" spans="1:12">
      <c r="A13" s="39" t="s">
        <v>27</v>
      </c>
      <c r="B13" s="40" t="s">
        <v>28</v>
      </c>
      <c r="C13" s="41" t="s">
        <v>29</v>
      </c>
      <c r="D13" s="42" t="s">
        <v>26</v>
      </c>
      <c r="E13" s="42">
        <v>1</v>
      </c>
      <c r="F13" s="43">
        <v>30</v>
      </c>
      <c r="G13" s="43">
        <v>100</v>
      </c>
      <c r="H13" s="44">
        <f>G13*F13*E13</f>
        <v>3000</v>
      </c>
      <c r="I13" s="59">
        <v>1</v>
      </c>
      <c r="J13" s="59">
        <v>31</v>
      </c>
      <c r="K13" s="43">
        <v>100</v>
      </c>
      <c r="L13" s="59">
        <f>I13*J13*K13</f>
        <v>3100</v>
      </c>
    </row>
    <row r="14" ht="18" spans="1:12">
      <c r="A14" s="45" t="s">
        <v>30</v>
      </c>
      <c r="B14" s="46"/>
      <c r="C14" s="46"/>
      <c r="D14" s="46"/>
      <c r="E14" s="46"/>
      <c r="F14" s="46"/>
      <c r="G14" s="47"/>
      <c r="H14" s="48">
        <f>SUM(H11:H13)</f>
        <v>26000</v>
      </c>
      <c r="I14" s="60" t="s">
        <v>30</v>
      </c>
      <c r="J14" s="60"/>
      <c r="K14" s="60"/>
      <c r="L14" s="61">
        <f>SUM(L11:L13)</f>
        <v>26800</v>
      </c>
    </row>
    <row r="15" ht="18" spans="1:12">
      <c r="A15" s="49">
        <v>2</v>
      </c>
      <c r="B15" s="28" t="s">
        <v>31</v>
      </c>
      <c r="C15" s="50">
        <v>0.06</v>
      </c>
      <c r="D15" s="51"/>
      <c r="E15" s="51"/>
      <c r="F15" s="51"/>
      <c r="G15" s="52"/>
      <c r="H15" s="31"/>
      <c r="I15" s="31"/>
      <c r="J15" s="31"/>
      <c r="K15" s="31"/>
      <c r="L15" s="31"/>
    </row>
    <row r="16" ht="18" spans="1:12">
      <c r="A16" s="53" t="s">
        <v>30</v>
      </c>
      <c r="B16" s="53"/>
      <c r="C16" s="53"/>
      <c r="D16" s="53"/>
      <c r="E16" s="53"/>
      <c r="F16" s="53"/>
      <c r="G16" s="53"/>
      <c r="H16" s="48">
        <f>H14*0.06</f>
        <v>1560</v>
      </c>
      <c r="I16" s="60" t="s">
        <v>30</v>
      </c>
      <c r="J16" s="60"/>
      <c r="K16" s="60"/>
      <c r="L16" s="61">
        <f>L14*C15</f>
        <v>1608</v>
      </c>
    </row>
    <row r="17" ht="16.5" spans="1:12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62"/>
    </row>
    <row r="18" ht="18" spans="1:12">
      <c r="A18" s="56" t="s">
        <v>32</v>
      </c>
      <c r="B18" s="56"/>
      <c r="C18" s="56"/>
      <c r="D18" s="56"/>
      <c r="E18" s="56"/>
      <c r="F18" s="56"/>
      <c r="G18" s="56"/>
      <c r="H18" s="57">
        <f>H16+H14</f>
        <v>27560</v>
      </c>
      <c r="I18" s="63" t="s">
        <v>32</v>
      </c>
      <c r="J18" s="64"/>
      <c r="K18" s="65"/>
      <c r="L18" s="61">
        <f>L14+L16</f>
        <v>28408</v>
      </c>
    </row>
    <row r="22" spans="17:17">
      <c r="Q22" s="2">
        <v>0</v>
      </c>
    </row>
  </sheetData>
  <mergeCells count="12">
    <mergeCell ref="A2:C2"/>
    <mergeCell ref="B8:C8"/>
    <mergeCell ref="I8:L8"/>
    <mergeCell ref="A14:G14"/>
    <mergeCell ref="I14:K14"/>
    <mergeCell ref="C15:G15"/>
    <mergeCell ref="A16:G16"/>
    <mergeCell ref="I16:K16"/>
    <mergeCell ref="A17:L17"/>
    <mergeCell ref="A18:G18"/>
    <mergeCell ref="I18:K18"/>
    <mergeCell ref="E3:H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报价&amp;结算单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kyle.zhang</cp:lastModifiedBy>
  <dcterms:created xsi:type="dcterms:W3CDTF">2014-02-12T08:04:00Z</dcterms:created>
  <cp:lastPrinted>2021-10-25T02:19:00Z</cp:lastPrinted>
  <dcterms:modified xsi:type="dcterms:W3CDTF">2024-07-24T06:30:46Z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47A7202ABB2747979945205D7570A887_13</vt:lpwstr>
  </property>
  <property fmtid="{D5CDD505-2E9C-101B-9397-08002B2CF9AE}" pid="10" name="KSOProductBuildVer">
    <vt:lpwstr>2052-12.1.0.15712</vt:lpwstr>
  </property>
</Properties>
</file>