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queen.liu\Desktop\"/>
    </mc:Choice>
  </mc:AlternateContent>
  <bookViews>
    <workbookView xWindow="-120" yWindow="-120" windowWidth="20730" windowHeight="11040"/>
  </bookViews>
  <sheets>
    <sheet name="Summary" sheetId="9" r:id="rId1"/>
    <sheet name="Creative" sheetId="1" r:id="rId2"/>
    <sheet name="Digital" sheetId="11" r:id="rId3"/>
    <sheet name="Medical" sheetId="13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3" l="1"/>
  <c r="I11" i="13" l="1"/>
  <c r="I13" i="13" s="1"/>
  <c r="I14" i="13" s="1"/>
  <c r="I10" i="13"/>
  <c r="I9" i="13"/>
  <c r="C5" i="13" l="1"/>
  <c r="C2" i="13"/>
  <c r="I10" i="11"/>
  <c r="C2" i="11"/>
  <c r="C2" i="1"/>
  <c r="C11" i="9"/>
  <c r="C9" i="9" l="1"/>
  <c r="C13" i="9" l="1"/>
  <c r="C15" i="9" s="1"/>
  <c r="C16" i="9" s="1"/>
  <c r="C17" i="9" l="1"/>
</calcChain>
</file>

<file path=xl/sharedStrings.xml><?xml version="1.0" encoding="utf-8"?>
<sst xmlns="http://schemas.openxmlformats.org/spreadsheetml/2006/main" count="83" uniqueCount="37">
  <si>
    <t>Quotation Form_Creative</t>
  </si>
  <si>
    <t>Client:</t>
  </si>
  <si>
    <t>阿斯利康</t>
  </si>
  <si>
    <t xml:space="preserve">Project Name: </t>
  </si>
  <si>
    <t>Supplier Contact Information:</t>
  </si>
  <si>
    <t>Effective Date:</t>
  </si>
  <si>
    <t>Item</t>
  </si>
  <si>
    <t>Cost</t>
  </si>
  <si>
    <t>I. Creative</t>
  </si>
  <si>
    <t>Sub-total</t>
  </si>
  <si>
    <t>Ⅱ. Digital</t>
  </si>
  <si>
    <t>Ⅲ. Medical</t>
  </si>
  <si>
    <t>TAX 6%</t>
  </si>
  <si>
    <t>Total</t>
  </si>
  <si>
    <t>Description</t>
  </si>
  <si>
    <t>AZ Annual Rate
(if have, list year)</t>
  </si>
  <si>
    <t>(If annual rate, list rate)</t>
  </si>
  <si>
    <t>Unit Price</t>
  </si>
  <si>
    <t>Unit</t>
  </si>
  <si>
    <t>Quantity</t>
  </si>
  <si>
    <t>Amount</t>
  </si>
  <si>
    <t xml:space="preserve"> </t>
  </si>
  <si>
    <t>Quotation Form_Medical</t>
  </si>
  <si>
    <t>页</t>
    <phoneticPr fontId="15" type="noConversion"/>
  </si>
  <si>
    <t>套</t>
    <phoneticPr fontId="15" type="noConversion"/>
  </si>
  <si>
    <t>PPT美化(普通美化)(new work)</t>
    <phoneticPr fontId="15" type="noConversion"/>
  </si>
  <si>
    <t>2024 rate card</t>
    <phoneticPr fontId="15" type="noConversion"/>
  </si>
  <si>
    <t>1套小计：</t>
    <phoneticPr fontId="15" type="noConversion"/>
  </si>
  <si>
    <t>使用PPT重绘图表、字体设定、动作设定等</t>
    <phoneticPr fontId="7" type="noConversion"/>
  </si>
  <si>
    <t>PPT模板(new work)</t>
    <phoneticPr fontId="15" type="noConversion"/>
  </si>
  <si>
    <t>根据已有KV进行排版及PPT母版格式设定</t>
  </si>
  <si>
    <t>全国会幻灯(new work)</t>
    <phoneticPr fontId="15" type="noConversion"/>
  </si>
  <si>
    <t>封面以及封底不计数，包括医学编辑及适量文献检索
（每套幻灯至少3-5篇文献，额外或特需的文献检索或下载可参考“其他附加内容”分别报价）</t>
    <phoneticPr fontId="15" type="noConversion"/>
  </si>
  <si>
    <t>queen.liu@ubs-cn.com</t>
  </si>
  <si>
    <t>10套共计：</t>
    <phoneticPr fontId="15" type="noConversion"/>
  </si>
  <si>
    <t>2024AZ乳腺癌幻灯制作（10套）</t>
    <phoneticPr fontId="7" type="noConversion"/>
  </si>
  <si>
    <t>1.幻灯制作-10套（预估50p/套）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</si>
</sst>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\¥#,##0.00_);[Red]\(\¥#,##0.00\)"/>
    <numFmt numFmtId="177" formatCode="\¥#,##0.00;[Red]\¥#,##0.00"/>
    <numFmt numFmtId="178" formatCode="\¥#,##0_);[Red]\(\¥#,##0\)"/>
    <numFmt numFmtId="179" formatCode="0_);[Red]\(0\)"/>
  </numFmts>
  <fonts count="21" x14ac:knownFonts="1">
    <font>
      <sz val="12"/>
      <name val="宋体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9"/>
      <name val="Arial"/>
      <family val="2"/>
    </font>
    <font>
      <sz val="10"/>
      <color theme="1"/>
      <name val="微软雅黑"/>
      <family val="2"/>
      <charset val="134"/>
    </font>
    <font>
      <b/>
      <sz val="12"/>
      <color rgb="FF0070C0"/>
      <name val="宋体"/>
      <family val="3"/>
      <charset val="134"/>
      <scheme val="minor"/>
    </font>
    <font>
      <b/>
      <sz val="12"/>
      <color rgb="FFFF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rgb="FF4F4F4F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17">
    <xf numFmtId="0" fontId="0" fillId="0" borderId="0">
      <alignment vertical="center"/>
    </xf>
    <xf numFmtId="0" fontId="13" fillId="0" borderId="0"/>
    <xf numFmtId="43" fontId="14" fillId="0" borderId="0" applyFont="0" applyFill="0" applyBorder="0" applyAlignment="0" applyProtection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>
      <alignment vertical="center"/>
    </xf>
    <xf numFmtId="9" fontId="14" fillId="0" borderId="0" applyFont="0" applyFill="0" applyBorder="0" applyAlignment="0" applyProtection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0" fontId="14" fillId="0" borderId="0"/>
    <xf numFmtId="43" fontId="14" fillId="0" borderId="0" applyFon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14" fillId="0" borderId="0" xfId="4"/>
    <xf numFmtId="0" fontId="0" fillId="0" borderId="0" xfId="0" applyAlignment="1">
      <alignment vertical="center" wrapText="1"/>
    </xf>
    <xf numFmtId="0" fontId="2" fillId="0" borderId="0" xfId="6" applyFont="1">
      <alignment vertical="center"/>
    </xf>
    <xf numFmtId="179" fontId="3" fillId="0" borderId="0" xfId="6" applyNumberFormat="1" applyFont="1" applyAlignment="1">
      <alignment horizontal="left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/>
    </xf>
    <xf numFmtId="0" fontId="3" fillId="0" borderId="0" xfId="9" applyFont="1" applyAlignment="1">
      <alignment wrapText="1"/>
    </xf>
    <xf numFmtId="0" fontId="2" fillId="0" borderId="0" xfId="9" applyFont="1" applyAlignment="1">
      <alignment vertical="center"/>
    </xf>
    <xf numFmtId="14" fontId="3" fillId="0" borderId="0" xfId="9" applyNumberFormat="1" applyFont="1" applyAlignment="1">
      <alignment horizontal="left" vertical="center"/>
    </xf>
    <xf numFmtId="0" fontId="2" fillId="0" borderId="0" xfId="9" applyFont="1" applyAlignment="1">
      <alignment horizontal="right" vertical="center"/>
    </xf>
    <xf numFmtId="0" fontId="4" fillId="0" borderId="1" xfId="9" applyFont="1" applyBorder="1" applyAlignment="1">
      <alignment horizontal="center" vertical="center"/>
    </xf>
    <xf numFmtId="0" fontId="4" fillId="0" borderId="2" xfId="9" applyFont="1" applyBorder="1" applyAlignment="1">
      <alignment horizontal="center" vertical="center" wrapText="1"/>
    </xf>
    <xf numFmtId="179" fontId="6" fillId="0" borderId="0" xfId="6" applyNumberFormat="1" applyFont="1" applyAlignment="1">
      <alignment horizontal="left"/>
    </xf>
    <xf numFmtId="0" fontId="7" fillId="0" borderId="0" xfId="0" applyFont="1" applyAlignment="1">
      <alignment horizontal="left"/>
    </xf>
    <xf numFmtId="179" fontId="2" fillId="0" borderId="0" xfId="6" applyNumberFormat="1" applyFont="1" applyAlignment="1">
      <alignment wrapText="1"/>
    </xf>
    <xf numFmtId="0" fontId="6" fillId="0" borderId="0" xfId="6" applyFont="1" applyAlignment="1">
      <alignment horizontal="left" vertical="center" wrapText="1"/>
    </xf>
    <xf numFmtId="179" fontId="6" fillId="0" borderId="0" xfId="6" applyNumberFormat="1" applyFont="1" applyAlignment="1">
      <alignment horizontal="left" wrapText="1"/>
    </xf>
    <xf numFmtId="179" fontId="3" fillId="0" borderId="0" xfId="6" applyNumberFormat="1" applyFont="1" applyAlignment="1">
      <alignment horizontal="center"/>
    </xf>
    <xf numFmtId="0" fontId="4" fillId="0" borderId="2" xfId="9" applyFont="1" applyBorder="1" applyAlignment="1">
      <alignment horizontal="center" vertical="center"/>
    </xf>
    <xf numFmtId="39" fontId="3" fillId="0" borderId="6" xfId="2" applyNumberFormat="1" applyFont="1" applyBorder="1" applyAlignment="1">
      <alignment horizontal="center" vertical="center" wrapText="1"/>
    </xf>
    <xf numFmtId="39" fontId="8" fillId="0" borderId="0" xfId="12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6" fillId="0" borderId="0" xfId="6" applyFont="1" applyAlignment="1">
      <alignment horizontal="left" vertical="center"/>
    </xf>
    <xf numFmtId="0" fontId="4" fillId="0" borderId="9" xfId="9" applyFont="1" applyBorder="1" applyAlignment="1">
      <alignment horizontal="center" vertical="center"/>
    </xf>
    <xf numFmtId="176" fontId="2" fillId="3" borderId="12" xfId="9" applyNumberFormat="1" applyFont="1" applyFill="1" applyBorder="1" applyAlignment="1">
      <alignment horizontal="right" vertical="center"/>
    </xf>
    <xf numFmtId="177" fontId="2" fillId="3" borderId="16" xfId="9" applyNumberFormat="1" applyFont="1" applyFill="1" applyBorder="1" applyAlignment="1">
      <alignment horizontal="right" vertical="center"/>
    </xf>
    <xf numFmtId="0" fontId="14" fillId="0" borderId="0" xfId="15"/>
    <xf numFmtId="0" fontId="2" fillId="0" borderId="0" xfId="13" applyFont="1">
      <alignment vertical="center"/>
    </xf>
    <xf numFmtId="0" fontId="3" fillId="0" borderId="0" xfId="3" applyFont="1" applyAlignment="1">
      <alignment vertical="center" wrapText="1"/>
    </xf>
    <xf numFmtId="0" fontId="3" fillId="0" borderId="0" xfId="3" applyFont="1" applyAlignment="1">
      <alignment wrapText="1"/>
    </xf>
    <xf numFmtId="0" fontId="2" fillId="0" borderId="0" xfId="3" applyFont="1" applyAlignment="1">
      <alignment vertical="center"/>
    </xf>
    <xf numFmtId="0" fontId="2" fillId="0" borderId="0" xfId="3" applyFont="1" applyAlignment="1">
      <alignment horizontal="right" vertical="center"/>
    </xf>
    <xf numFmtId="0" fontId="4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 wrapText="1"/>
    </xf>
    <xf numFmtId="0" fontId="4" fillId="2" borderId="3" xfId="9" applyFont="1" applyFill="1" applyBorder="1" applyAlignment="1">
      <alignment horizontal="left" vertical="center"/>
    </xf>
    <xf numFmtId="0" fontId="4" fillId="2" borderId="4" xfId="9" applyFont="1" applyFill="1" applyBorder="1" applyAlignment="1">
      <alignment horizontal="left" vertical="center"/>
    </xf>
    <xf numFmtId="0" fontId="5" fillId="4" borderId="17" xfId="9" applyFont="1" applyFill="1" applyBorder="1" applyAlignment="1">
      <alignment horizontal="center" vertical="center"/>
    </xf>
    <xf numFmtId="39" fontId="5" fillId="0" borderId="6" xfId="11" applyNumberFormat="1" applyFont="1" applyBorder="1" applyAlignment="1">
      <alignment horizontal="left" vertical="center"/>
    </xf>
    <xf numFmtId="179" fontId="3" fillId="0" borderId="0" xfId="13" applyNumberFormat="1" applyFont="1" applyAlignment="1">
      <alignment horizontal="center"/>
    </xf>
    <xf numFmtId="0" fontId="4" fillId="0" borderId="2" xfId="3" applyFont="1" applyBorder="1" applyAlignment="1">
      <alignment horizontal="center" vertical="center"/>
    </xf>
    <xf numFmtId="39" fontId="3" fillId="0" borderId="6" xfId="2" applyNumberFormat="1" applyFont="1" applyFill="1" applyBorder="1" applyAlignment="1">
      <alignment horizontal="center" vertical="center" wrapText="1"/>
    </xf>
    <xf numFmtId="39" fontId="5" fillId="0" borderId="6" xfId="11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9" xfId="3" applyFont="1" applyBorder="1" applyAlignment="1">
      <alignment horizontal="center" vertical="center"/>
    </xf>
    <xf numFmtId="0" fontId="4" fillId="2" borderId="10" xfId="9" applyFont="1" applyFill="1" applyBorder="1" applyAlignment="1">
      <alignment horizontal="left" vertical="center"/>
    </xf>
    <xf numFmtId="37" fontId="9" fillId="0" borderId="11" xfId="14" applyNumberFormat="1" applyFont="1" applyFill="1" applyBorder="1" applyAlignment="1">
      <alignment horizontal="center" vertical="center" wrapText="1"/>
    </xf>
    <xf numFmtId="177" fontId="2" fillId="3" borderId="21" xfId="9" applyNumberFormat="1" applyFont="1" applyFill="1" applyBorder="1" applyAlignment="1">
      <alignment horizontal="right" vertical="center"/>
    </xf>
    <xf numFmtId="179" fontId="2" fillId="0" borderId="0" xfId="6" applyNumberFormat="1" applyFont="1" applyAlignment="1"/>
    <xf numFmtId="0" fontId="2" fillId="0" borderId="0" xfId="6" applyFont="1" applyAlignment="1">
      <alignment horizontal="left" vertical="center"/>
    </xf>
    <xf numFmtId="37" fontId="0" fillId="0" borderId="0" xfId="0" applyNumberFormat="1">
      <alignment vertical="center"/>
    </xf>
    <xf numFmtId="0" fontId="3" fillId="0" borderId="5" xfId="0" applyFont="1" applyBorder="1" applyAlignment="1">
      <alignment horizontal="right" vertical="center" wrapText="1"/>
    </xf>
    <xf numFmtId="176" fontId="2" fillId="0" borderId="11" xfId="14" applyNumberFormat="1" applyFont="1" applyFill="1" applyBorder="1" applyAlignment="1">
      <alignment horizontal="right" vertical="center"/>
    </xf>
    <xf numFmtId="177" fontId="2" fillId="0" borderId="11" xfId="14" applyNumberFormat="1" applyFont="1" applyFill="1" applyBorder="1" applyAlignment="1">
      <alignment horizontal="right" vertical="center"/>
    </xf>
    <xf numFmtId="0" fontId="2" fillId="6" borderId="26" xfId="0" applyFont="1" applyFill="1" applyBorder="1" applyAlignment="1">
      <alignment horizontal="right" vertical="center" wrapText="1"/>
    </xf>
    <xf numFmtId="176" fontId="2" fillId="6" borderId="27" xfId="14" applyNumberFormat="1" applyFont="1" applyFill="1" applyBorder="1" applyAlignment="1">
      <alignment horizontal="right" vertical="center"/>
    </xf>
    <xf numFmtId="179" fontId="2" fillId="3" borderId="5" xfId="9" applyNumberFormat="1" applyFont="1" applyFill="1" applyBorder="1" applyAlignment="1">
      <alignment horizontal="right" vertical="center"/>
    </xf>
    <xf numFmtId="176" fontId="2" fillId="3" borderId="11" xfId="9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178" fontId="11" fillId="0" borderId="0" xfId="0" applyNumberFormat="1" applyFont="1">
      <alignment vertical="center"/>
    </xf>
    <xf numFmtId="0" fontId="18" fillId="0" borderId="6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39" fontId="18" fillId="0" borderId="6" xfId="2" applyNumberFormat="1" applyFont="1" applyBorder="1" applyAlignment="1">
      <alignment horizontal="center" vertical="center" wrapText="1"/>
    </xf>
    <xf numFmtId="39" fontId="18" fillId="0" borderId="6" xfId="2" applyNumberFormat="1" applyFont="1" applyBorder="1" applyAlignment="1">
      <alignment horizontal="center" vertical="center"/>
    </xf>
    <xf numFmtId="0" fontId="17" fillId="0" borderId="24" xfId="0" applyFont="1" applyBorder="1" applyAlignment="1">
      <alignment horizontal="left" vertical="center"/>
    </xf>
    <xf numFmtId="39" fontId="18" fillId="0" borderId="6" xfId="2" applyNumberFormat="1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37" fontId="19" fillId="0" borderId="11" xfId="14" applyNumberFormat="1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left" vertical="center"/>
    </xf>
    <xf numFmtId="39" fontId="5" fillId="0" borderId="6" xfId="2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179" fontId="2" fillId="3" borderId="13" xfId="9" applyNumberFormat="1" applyFont="1" applyFill="1" applyBorder="1" applyAlignment="1">
      <alignment horizontal="right" vertical="center"/>
    </xf>
    <xf numFmtId="179" fontId="2" fillId="3" borderId="14" xfId="9" applyNumberFormat="1" applyFont="1" applyFill="1" applyBorder="1" applyAlignment="1">
      <alignment horizontal="right" vertical="center"/>
    </xf>
    <xf numFmtId="179" fontId="2" fillId="3" borderId="15" xfId="9" applyNumberFormat="1" applyFont="1" applyFill="1" applyBorder="1" applyAlignment="1">
      <alignment horizontal="right" vertical="center"/>
    </xf>
    <xf numFmtId="39" fontId="5" fillId="0" borderId="5" xfId="2" applyNumberFormat="1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20" fillId="0" borderId="0" xfId="0" applyFont="1">
      <alignment vertic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/>
    </xf>
    <xf numFmtId="0" fontId="4" fillId="2" borderId="3" xfId="9" applyFont="1" applyFill="1" applyBorder="1" applyAlignment="1">
      <alignment horizontal="left" vertical="center"/>
    </xf>
    <xf numFmtId="0" fontId="4" fillId="2" borderId="10" xfId="9" applyFont="1" applyFill="1" applyBorder="1" applyAlignment="1">
      <alignment horizontal="left" vertical="center"/>
    </xf>
    <xf numFmtId="0" fontId="2" fillId="2" borderId="3" xfId="9" applyFont="1" applyFill="1" applyBorder="1" applyAlignment="1">
      <alignment horizontal="left" vertical="center"/>
    </xf>
    <xf numFmtId="0" fontId="2" fillId="2" borderId="10" xfId="9" applyFont="1" applyFill="1" applyBorder="1" applyAlignment="1">
      <alignment horizontal="left" vertical="center"/>
    </xf>
    <xf numFmtId="179" fontId="2" fillId="3" borderId="18" xfId="9" applyNumberFormat="1" applyFont="1" applyFill="1" applyBorder="1" applyAlignment="1">
      <alignment horizontal="right" vertical="center"/>
    </xf>
    <xf numFmtId="179" fontId="2" fillId="3" borderId="19" xfId="9" applyNumberFormat="1" applyFont="1" applyFill="1" applyBorder="1" applyAlignment="1">
      <alignment horizontal="right" vertical="center"/>
    </xf>
    <xf numFmtId="179" fontId="2" fillId="3" borderId="20" xfId="9" applyNumberFormat="1" applyFont="1" applyFill="1" applyBorder="1" applyAlignment="1">
      <alignment horizontal="right" vertical="center"/>
    </xf>
    <xf numFmtId="179" fontId="2" fillId="3" borderId="22" xfId="9" applyNumberFormat="1" applyFont="1" applyFill="1" applyBorder="1" applyAlignment="1">
      <alignment horizontal="right" vertical="center"/>
    </xf>
    <xf numFmtId="179" fontId="2" fillId="3" borderId="23" xfId="9" applyNumberFormat="1" applyFont="1" applyFill="1" applyBorder="1" applyAlignment="1">
      <alignment horizontal="right" vertical="center"/>
    </xf>
    <xf numFmtId="179" fontId="2" fillId="3" borderId="25" xfId="9" applyNumberFormat="1" applyFont="1" applyFill="1" applyBorder="1" applyAlignment="1">
      <alignment horizontal="right" vertical="center"/>
    </xf>
    <xf numFmtId="0" fontId="4" fillId="2" borderId="28" xfId="9" applyFont="1" applyFill="1" applyBorder="1" applyAlignment="1">
      <alignment horizontal="left" vertical="center"/>
    </xf>
    <xf numFmtId="0" fontId="16" fillId="2" borderId="29" xfId="9" applyFont="1" applyFill="1" applyBorder="1" applyAlignment="1">
      <alignment horizontal="left" vertical="center"/>
    </xf>
    <xf numFmtId="0" fontId="16" fillId="2" borderId="30" xfId="9" applyFont="1" applyFill="1" applyBorder="1" applyAlignment="1">
      <alignment horizontal="left" vertical="center"/>
    </xf>
    <xf numFmtId="0" fontId="1" fillId="0" borderId="0" xfId="13" applyFont="1" applyAlignment="1">
      <alignment horizontal="center" vertical="center"/>
    </xf>
    <xf numFmtId="179" fontId="2" fillId="3" borderId="13" xfId="9" applyNumberFormat="1" applyFont="1" applyFill="1" applyBorder="1" applyAlignment="1">
      <alignment horizontal="right" vertical="center"/>
    </xf>
    <xf numFmtId="179" fontId="2" fillId="3" borderId="14" xfId="9" applyNumberFormat="1" applyFont="1" applyFill="1" applyBorder="1" applyAlignment="1">
      <alignment horizontal="right" vertical="center"/>
    </xf>
    <xf numFmtId="179" fontId="2" fillId="3" borderId="15" xfId="9" applyNumberFormat="1" applyFont="1" applyFill="1" applyBorder="1" applyAlignment="1">
      <alignment horizontal="right" vertical="center"/>
    </xf>
    <xf numFmtId="179" fontId="2" fillId="3" borderId="7" xfId="9" applyNumberFormat="1" applyFont="1" applyFill="1" applyBorder="1" applyAlignment="1">
      <alignment horizontal="right" vertical="center"/>
    </xf>
    <xf numFmtId="179" fontId="2" fillId="3" borderId="8" xfId="9" applyNumberFormat="1" applyFont="1" applyFill="1" applyBorder="1" applyAlignment="1">
      <alignment horizontal="right" vertical="center"/>
    </xf>
    <xf numFmtId="0" fontId="4" fillId="2" borderId="3" xfId="9" applyFont="1" applyFill="1" applyBorder="1" applyAlignment="1">
      <alignment horizontal="left" vertical="center" wrapText="1"/>
    </xf>
    <xf numFmtId="0" fontId="4" fillId="2" borderId="4" xfId="9" applyFont="1" applyFill="1" applyBorder="1" applyAlignment="1">
      <alignment horizontal="left" vertical="center" wrapText="1"/>
    </xf>
    <xf numFmtId="0" fontId="4" fillId="2" borderId="10" xfId="9" applyFont="1" applyFill="1" applyBorder="1" applyAlignment="1">
      <alignment horizontal="left" vertical="center" wrapText="1"/>
    </xf>
  </cellXfs>
  <cellStyles count="17">
    <cellStyle name="Normal_商务会议及团队差旅报价表20070807" xfId="8"/>
    <cellStyle name="百分比 2" xfId="7"/>
    <cellStyle name="常规" xfId="0" builtinId="0"/>
    <cellStyle name="常规 2" xfId="6"/>
    <cellStyle name="常规 2 2" xfId="13"/>
    <cellStyle name="常规 2 2 2 2" xfId="10"/>
    <cellStyle name="常规 3 2" xfId="5"/>
    <cellStyle name="常规_flash" xfId="4"/>
    <cellStyle name="常规_flash 2" xfId="15"/>
    <cellStyle name="常规_长城会短信相关活动报价1016" xfId="9"/>
    <cellStyle name="常规_长城会短信相关活动报价1016 2" xfId="3"/>
    <cellStyle name="千位分隔" xfId="14" builtinId="3"/>
    <cellStyle name="千位分隔 2" xfId="12"/>
    <cellStyle name="千位分隔 2 3" xfId="2"/>
    <cellStyle name="千位分隔 2 3 2" xfId="11"/>
    <cellStyle name="千位分隔 3" xfId="16"/>
    <cellStyle name="样式 1" xfId="1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26"/>
  <sheetViews>
    <sheetView tabSelected="1" zoomScale="128" zoomScaleNormal="181" workbookViewId="0">
      <selection activeCell="D17" sqref="D17"/>
    </sheetView>
  </sheetViews>
  <sheetFormatPr defaultColWidth="8.875" defaultRowHeight="14.25" x14ac:dyDescent="0.15"/>
  <cols>
    <col min="1" max="1" width="5.25" customWidth="1"/>
    <col min="2" max="2" width="33.75" customWidth="1"/>
    <col min="3" max="3" width="42.25" customWidth="1"/>
    <col min="4" max="4" width="42.375" customWidth="1"/>
  </cols>
  <sheetData>
    <row r="1" spans="2:3" ht="37.5" customHeight="1" x14ac:dyDescent="0.15">
      <c r="B1" s="80" t="s">
        <v>0</v>
      </c>
      <c r="C1" s="80"/>
    </row>
    <row r="2" spans="2:3" ht="16.5" x14ac:dyDescent="0.35">
      <c r="B2" s="3" t="s">
        <v>1</v>
      </c>
      <c r="C2" s="6" t="s">
        <v>2</v>
      </c>
    </row>
    <row r="3" spans="2:3" ht="16.5" x14ac:dyDescent="0.35">
      <c r="B3" s="3" t="s">
        <v>3</v>
      </c>
      <c r="C3" s="6" t="s">
        <v>35</v>
      </c>
    </row>
    <row r="4" spans="2:3" s="1" customFormat="1" ht="16.5" customHeight="1" x14ac:dyDescent="0.15">
      <c r="B4" s="8" t="s">
        <v>4</v>
      </c>
      <c r="C4" s="77" t="s">
        <v>33</v>
      </c>
    </row>
    <row r="5" spans="2:3" s="1" customFormat="1" ht="16.5" customHeight="1" x14ac:dyDescent="0.15">
      <c r="B5" s="8" t="s">
        <v>5</v>
      </c>
      <c r="C5" s="9">
        <v>45511</v>
      </c>
    </row>
    <row r="6" spans="2:3" s="1" customFormat="1" ht="16.5" customHeight="1" x14ac:dyDescent="0.15">
      <c r="B6" s="10"/>
      <c r="C6" s="10"/>
    </row>
    <row r="7" spans="2:3" s="1" customFormat="1" ht="30.75" customHeight="1" x14ac:dyDescent="0.15">
      <c r="B7" s="11" t="s">
        <v>6</v>
      </c>
      <c r="C7" s="25" t="s">
        <v>7</v>
      </c>
    </row>
    <row r="8" spans="2:3" s="1" customFormat="1" ht="15" x14ac:dyDescent="0.15">
      <c r="B8" s="81" t="s">
        <v>8</v>
      </c>
      <c r="C8" s="82"/>
    </row>
    <row r="9" spans="2:3" s="1" customFormat="1" ht="16.5" x14ac:dyDescent="0.15">
      <c r="B9" s="52" t="s">
        <v>9</v>
      </c>
      <c r="C9" s="53">
        <f>Creative!I11</f>
        <v>0</v>
      </c>
    </row>
    <row r="10" spans="2:3" s="1" customFormat="1" ht="15" x14ac:dyDescent="0.15">
      <c r="B10" s="81" t="s">
        <v>10</v>
      </c>
      <c r="C10" s="82"/>
    </row>
    <row r="11" spans="2:3" s="1" customFormat="1" ht="16.5" x14ac:dyDescent="0.15">
      <c r="B11" s="52" t="s">
        <v>9</v>
      </c>
      <c r="C11" s="53">
        <f>Digital!I11</f>
        <v>0</v>
      </c>
    </row>
    <row r="12" spans="2:3" s="1" customFormat="1" ht="16.5" x14ac:dyDescent="0.15">
      <c r="B12" s="83" t="s">
        <v>11</v>
      </c>
      <c r="C12" s="84"/>
    </row>
    <row r="13" spans="2:3" ht="16.5" x14ac:dyDescent="0.15">
      <c r="B13" s="52" t="s">
        <v>9</v>
      </c>
      <c r="C13" s="54">
        <f>Medical!I14</f>
        <v>358000</v>
      </c>
    </row>
    <row r="14" spans="2:3" ht="3.75" customHeight="1" x14ac:dyDescent="0.15">
      <c r="B14" s="78"/>
      <c r="C14" s="79"/>
    </row>
    <row r="15" spans="2:3" ht="16.5" x14ac:dyDescent="0.15">
      <c r="B15" s="55" t="s">
        <v>9</v>
      </c>
      <c r="C15" s="56">
        <f>C9+C11+C13</f>
        <v>358000</v>
      </c>
    </row>
    <row r="16" spans="2:3" ht="16.5" x14ac:dyDescent="0.15">
      <c r="B16" s="55" t="s">
        <v>12</v>
      </c>
      <c r="C16" s="56">
        <f>C15*0.06</f>
        <v>21480</v>
      </c>
    </row>
    <row r="17" spans="2:3" ht="16.5" x14ac:dyDescent="0.15">
      <c r="B17" s="57" t="s">
        <v>13</v>
      </c>
      <c r="C17" s="58">
        <f>C15+C16</f>
        <v>379480</v>
      </c>
    </row>
    <row r="18" spans="2:3" ht="18" x14ac:dyDescent="0.15">
      <c r="B18" s="59"/>
      <c r="C18" s="60"/>
    </row>
    <row r="21" spans="2:3" ht="16.5" x14ac:dyDescent="0.35">
      <c r="B21" s="49"/>
    </row>
    <row r="22" spans="2:3" x14ac:dyDescent="0.2">
      <c r="B22" s="13"/>
    </row>
    <row r="23" spans="2:3" x14ac:dyDescent="0.2">
      <c r="B23" s="13"/>
    </row>
    <row r="24" spans="2:3" x14ac:dyDescent="0.2">
      <c r="B24" s="13"/>
    </row>
    <row r="25" spans="2:3" x14ac:dyDescent="0.2">
      <c r="B25" s="13"/>
    </row>
    <row r="26" spans="2:3" x14ac:dyDescent="0.2">
      <c r="B26" s="13"/>
    </row>
  </sheetData>
  <mergeCells count="5">
    <mergeCell ref="B14:C14"/>
    <mergeCell ref="B1:C1"/>
    <mergeCell ref="B8:C8"/>
    <mergeCell ref="B10:C10"/>
    <mergeCell ref="B12:C12"/>
  </mergeCells>
  <phoneticPr fontId="7" type="noConversion"/>
  <pageMargins left="0.74803149606299202" right="0.74803149606299202" top="0.98425196850393704" bottom="0.98425196850393704" header="0.31496062992126" footer="0.31496062992126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0"/>
  <sheetViews>
    <sheetView zoomScale="115" zoomScaleNormal="185" workbookViewId="0">
      <selection activeCell="C5" sqref="C5"/>
    </sheetView>
  </sheetViews>
  <sheetFormatPr defaultColWidth="8.875" defaultRowHeight="14.25" x14ac:dyDescent="0.15"/>
  <cols>
    <col min="1" max="1" width="5.25" customWidth="1"/>
    <col min="2" max="2" width="26" customWidth="1"/>
    <col min="3" max="3" width="43" style="2" customWidth="1"/>
    <col min="4" max="4" width="14.25" style="2" customWidth="1"/>
    <col min="5" max="5" width="10" style="2" customWidth="1"/>
    <col min="6" max="6" width="11" customWidth="1"/>
    <col min="7" max="7" width="5.875" customWidth="1"/>
    <col min="8" max="8" width="10.25" customWidth="1"/>
    <col min="9" max="9" width="13.75" customWidth="1"/>
  </cols>
  <sheetData>
    <row r="1" spans="2:12" ht="37.5" customHeight="1" x14ac:dyDescent="0.15">
      <c r="B1" s="80" t="s">
        <v>0</v>
      </c>
      <c r="C1" s="80"/>
      <c r="D1" s="80"/>
      <c r="E1" s="80"/>
      <c r="F1" s="80"/>
      <c r="G1" s="80"/>
      <c r="H1" s="80"/>
      <c r="I1" s="80"/>
    </row>
    <row r="2" spans="2:12" ht="16.5" x14ac:dyDescent="0.35">
      <c r="B2" s="3" t="s">
        <v>1</v>
      </c>
      <c r="C2" s="4" t="str">
        <f>Summary!C2</f>
        <v>阿斯利康</v>
      </c>
      <c r="D2" s="5"/>
      <c r="E2" s="5"/>
      <c r="F2" s="18"/>
      <c r="G2" s="18"/>
      <c r="H2" s="18"/>
      <c r="I2" s="18"/>
    </row>
    <row r="3" spans="2:12" ht="16.5" x14ac:dyDescent="0.35">
      <c r="B3" s="3" t="s">
        <v>3</v>
      </c>
      <c r="C3" s="6" t="s">
        <v>35</v>
      </c>
      <c r="D3" s="7"/>
      <c r="E3" s="7"/>
      <c r="F3" s="18"/>
      <c r="G3" s="18"/>
      <c r="H3" s="18"/>
      <c r="I3" s="18"/>
    </row>
    <row r="4" spans="2:12" s="1" customFormat="1" ht="16.5" customHeight="1" x14ac:dyDescent="0.15">
      <c r="B4" s="8" t="s">
        <v>4</v>
      </c>
      <c r="C4" s="77" t="s">
        <v>33</v>
      </c>
      <c r="D4" s="8"/>
      <c r="E4" s="8"/>
      <c r="F4" s="8"/>
      <c r="G4" s="8"/>
      <c r="H4" s="8"/>
      <c r="I4" s="8"/>
    </row>
    <row r="5" spans="2:12" s="1" customFormat="1" ht="16.5" customHeight="1" x14ac:dyDescent="0.15">
      <c r="B5" s="8" t="s">
        <v>5</v>
      </c>
      <c r="C5" s="9">
        <v>45511</v>
      </c>
      <c r="D5" s="8"/>
      <c r="E5" s="8"/>
      <c r="F5" s="8"/>
      <c r="G5" s="8"/>
      <c r="H5" s="8"/>
      <c r="I5" s="8"/>
    </row>
    <row r="6" spans="2:12" s="1" customFormat="1" ht="16.5" customHeight="1" x14ac:dyDescent="0.15">
      <c r="B6" s="10"/>
      <c r="C6" s="10"/>
      <c r="D6" s="10"/>
      <c r="E6" s="10"/>
      <c r="F6" s="10"/>
      <c r="G6" s="10"/>
      <c r="H6" s="10"/>
      <c r="I6" s="10"/>
    </row>
    <row r="7" spans="2:12" s="1" customFormat="1" ht="69.75" customHeight="1" thickBot="1" x14ac:dyDescent="0.2">
      <c r="B7" s="11" t="s">
        <v>6</v>
      </c>
      <c r="C7" s="12" t="s">
        <v>14</v>
      </c>
      <c r="D7" s="12" t="s">
        <v>15</v>
      </c>
      <c r="E7" s="12" t="s">
        <v>16</v>
      </c>
      <c r="F7" s="19" t="s">
        <v>17</v>
      </c>
      <c r="G7" s="19" t="s">
        <v>18</v>
      </c>
      <c r="H7" s="19" t="s">
        <v>19</v>
      </c>
      <c r="I7" s="25" t="s">
        <v>20</v>
      </c>
    </row>
    <row r="8" spans="2:12" s="1" customFormat="1" ht="15" x14ac:dyDescent="0.15">
      <c r="B8" s="91"/>
      <c r="C8" s="92"/>
      <c r="D8" s="92"/>
      <c r="E8" s="92"/>
      <c r="F8" s="92"/>
      <c r="G8" s="92"/>
      <c r="H8" s="92"/>
      <c r="I8" s="93"/>
    </row>
    <row r="9" spans="2:12" s="1" customFormat="1" x14ac:dyDescent="0.15">
      <c r="B9" s="65"/>
      <c r="C9" s="65"/>
      <c r="D9" s="62"/>
      <c r="E9" s="62"/>
      <c r="F9" s="66"/>
      <c r="G9" s="66"/>
      <c r="H9" s="67"/>
      <c r="I9" s="68"/>
    </row>
    <row r="10" spans="2:12" ht="17.25" thickBot="1" x14ac:dyDescent="0.2">
      <c r="B10" s="88"/>
      <c r="C10" s="89"/>
      <c r="D10" s="89"/>
      <c r="E10" s="89"/>
      <c r="F10" s="89"/>
      <c r="G10" s="89"/>
      <c r="H10" s="90"/>
      <c r="I10" s="27"/>
      <c r="L10" s="1"/>
    </row>
    <row r="11" spans="2:12" ht="17.25" thickBot="1" x14ac:dyDescent="0.2">
      <c r="B11" s="85"/>
      <c r="C11" s="86"/>
      <c r="D11" s="86"/>
      <c r="E11" s="86"/>
      <c r="F11" s="86"/>
      <c r="G11" s="86"/>
      <c r="H11" s="87"/>
      <c r="I11" s="48"/>
    </row>
    <row r="12" spans="2:12" x14ac:dyDescent="0.15">
      <c r="I12" s="51" t="s">
        <v>21</v>
      </c>
    </row>
    <row r="15" spans="2:12" ht="16.5" x14ac:dyDescent="0.35">
      <c r="B15" s="49"/>
      <c r="C15" s="15"/>
      <c r="D15" s="15"/>
      <c r="E15" s="15"/>
      <c r="F15" s="50"/>
    </row>
    <row r="16" spans="2:12" x14ac:dyDescent="0.2">
      <c r="B16" s="13"/>
      <c r="C16" s="16"/>
      <c r="D16" s="16"/>
      <c r="E16" s="16"/>
      <c r="F16" s="24"/>
    </row>
    <row r="17" spans="2:6" x14ac:dyDescent="0.2">
      <c r="B17" s="13"/>
      <c r="C17" s="16"/>
      <c r="D17" s="16"/>
      <c r="E17" s="16"/>
      <c r="F17" s="24"/>
    </row>
    <row r="18" spans="2:6" x14ac:dyDescent="0.2">
      <c r="B18" s="13"/>
      <c r="C18" s="16"/>
      <c r="D18" s="16"/>
      <c r="E18" s="16"/>
      <c r="F18" s="24"/>
    </row>
    <row r="19" spans="2:6" x14ac:dyDescent="0.2">
      <c r="B19" s="13"/>
      <c r="C19" s="16"/>
      <c r="D19" s="16"/>
      <c r="E19" s="16"/>
      <c r="F19" s="24"/>
    </row>
    <row r="20" spans="2:6" x14ac:dyDescent="0.2">
      <c r="B20" s="13"/>
      <c r="C20" s="17"/>
      <c r="D20" s="17"/>
      <c r="E20" s="17"/>
      <c r="F20" s="24"/>
    </row>
  </sheetData>
  <mergeCells count="4">
    <mergeCell ref="B1:I1"/>
    <mergeCell ref="B11:H11"/>
    <mergeCell ref="B10:H10"/>
    <mergeCell ref="B8:I8"/>
  </mergeCells>
  <phoneticPr fontId="15" type="noConversion"/>
  <printOptions horizontalCentered="1"/>
  <pageMargins left="0.25" right="0.25" top="0.27" bottom="0.44" header="0.3" footer="0.3"/>
  <pageSetup scale="6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11"/>
  <sheetViews>
    <sheetView zoomScale="90" zoomScaleNormal="90" workbookViewId="0">
      <selection activeCell="C5" sqref="C5"/>
    </sheetView>
  </sheetViews>
  <sheetFormatPr defaultColWidth="8.875" defaultRowHeight="14.25" x14ac:dyDescent="0.15"/>
  <cols>
    <col min="1" max="1" width="5.25" customWidth="1"/>
    <col min="2" max="2" width="28.75" customWidth="1"/>
    <col min="3" max="3" width="37.75" style="2" customWidth="1"/>
    <col min="4" max="4" width="18.375" style="2" customWidth="1"/>
    <col min="5" max="5" width="16" style="2" customWidth="1"/>
    <col min="6" max="6" width="11" customWidth="1"/>
    <col min="7" max="7" width="11.75" customWidth="1"/>
    <col min="8" max="8" width="10.25" customWidth="1"/>
    <col min="9" max="9" width="14.875" customWidth="1"/>
    <col min="10" max="10" width="13.25" customWidth="1"/>
  </cols>
  <sheetData>
    <row r="1" spans="2:14" ht="37.5" customHeight="1" x14ac:dyDescent="0.15">
      <c r="B1" s="94" t="s">
        <v>0</v>
      </c>
      <c r="C1" s="94"/>
      <c r="D1" s="94"/>
      <c r="E1" s="94"/>
      <c r="F1" s="94"/>
      <c r="G1" s="94"/>
      <c r="H1" s="94"/>
      <c r="I1" s="94"/>
    </row>
    <row r="2" spans="2:14" ht="16.5" x14ac:dyDescent="0.35">
      <c r="B2" s="29" t="s">
        <v>1</v>
      </c>
      <c r="C2" s="4" t="str">
        <f>Summary!C2</f>
        <v>阿斯利康</v>
      </c>
      <c r="D2" s="30"/>
      <c r="E2" s="30"/>
      <c r="F2" s="40"/>
      <c r="G2" s="40"/>
      <c r="H2" s="40"/>
      <c r="I2" s="40"/>
    </row>
    <row r="3" spans="2:14" ht="16.5" x14ac:dyDescent="0.35">
      <c r="B3" s="29" t="s">
        <v>3</v>
      </c>
      <c r="C3" s="6" t="s">
        <v>35</v>
      </c>
      <c r="D3" s="31"/>
      <c r="E3" s="31"/>
      <c r="F3" s="40"/>
      <c r="G3" s="40"/>
      <c r="H3" s="40"/>
      <c r="I3" s="40"/>
    </row>
    <row r="4" spans="2:14" s="28" customFormat="1" ht="16.5" customHeight="1" x14ac:dyDescent="0.15">
      <c r="B4" s="32" t="s">
        <v>4</v>
      </c>
      <c r="C4" s="77" t="s">
        <v>33</v>
      </c>
      <c r="D4" s="32"/>
      <c r="E4" s="32"/>
      <c r="F4" s="32"/>
      <c r="G4" s="32"/>
      <c r="H4" s="32"/>
      <c r="I4" s="32"/>
    </row>
    <row r="5" spans="2:14" s="28" customFormat="1" ht="16.5" customHeight="1" x14ac:dyDescent="0.15">
      <c r="B5" s="32" t="s">
        <v>5</v>
      </c>
      <c r="C5" s="9">
        <v>45511</v>
      </c>
      <c r="D5" s="32"/>
      <c r="E5" s="32"/>
      <c r="F5" s="32"/>
      <c r="G5" s="32"/>
      <c r="H5" s="32"/>
      <c r="I5" s="32"/>
    </row>
    <row r="6" spans="2:14" s="28" customFormat="1" ht="16.5" customHeight="1" x14ac:dyDescent="0.15">
      <c r="B6" s="33"/>
      <c r="C6" s="33"/>
      <c r="D6" s="33"/>
      <c r="E6" s="33"/>
      <c r="F6" s="33"/>
      <c r="G6" s="33"/>
      <c r="H6" s="33"/>
      <c r="I6" s="33"/>
    </row>
    <row r="7" spans="2:14" s="28" customFormat="1" ht="30.75" customHeight="1" x14ac:dyDescent="0.15">
      <c r="B7" s="34" t="s">
        <v>6</v>
      </c>
      <c r="C7" s="35" t="s">
        <v>14</v>
      </c>
      <c r="D7" s="35" t="s">
        <v>15</v>
      </c>
      <c r="E7" s="35" t="s">
        <v>16</v>
      </c>
      <c r="F7" s="41" t="s">
        <v>17</v>
      </c>
      <c r="G7" s="41" t="s">
        <v>18</v>
      </c>
      <c r="H7" s="41" t="s">
        <v>19</v>
      </c>
      <c r="I7" s="45" t="s">
        <v>20</v>
      </c>
    </row>
    <row r="8" spans="2:14" ht="15" x14ac:dyDescent="0.15">
      <c r="B8" s="36"/>
      <c r="C8" s="37"/>
      <c r="D8" s="37"/>
      <c r="E8" s="37"/>
      <c r="F8" s="37"/>
      <c r="G8" s="37"/>
      <c r="H8" s="37"/>
      <c r="I8" s="46"/>
    </row>
    <row r="9" spans="2:14" ht="16.5" x14ac:dyDescent="0.15">
      <c r="B9" s="38"/>
      <c r="C9" s="39"/>
      <c r="D9" s="20"/>
      <c r="E9" s="42"/>
      <c r="F9" s="43"/>
      <c r="G9" s="44"/>
      <c r="H9" s="44"/>
      <c r="I9" s="47"/>
    </row>
    <row r="10" spans="2:14" ht="16.5" x14ac:dyDescent="0.15">
      <c r="B10" s="95"/>
      <c r="C10" s="96"/>
      <c r="D10" s="96"/>
      <c r="E10" s="96"/>
      <c r="F10" s="96"/>
      <c r="G10" s="96"/>
      <c r="H10" s="97"/>
      <c r="I10" s="27">
        <f>SUM(I9:I9)</f>
        <v>0</v>
      </c>
    </row>
    <row r="11" spans="2:14" ht="16.5" x14ac:dyDescent="0.15">
      <c r="B11" s="85" t="s">
        <v>9</v>
      </c>
      <c r="C11" s="86"/>
      <c r="D11" s="86"/>
      <c r="E11" s="86"/>
      <c r="F11" s="86"/>
      <c r="G11" s="86"/>
      <c r="H11" s="87"/>
      <c r="I11" s="48">
        <v>0</v>
      </c>
      <c r="N11" t="s">
        <v>21</v>
      </c>
    </row>
  </sheetData>
  <mergeCells count="3">
    <mergeCell ref="B1:I1"/>
    <mergeCell ref="B10:H10"/>
    <mergeCell ref="B11:H11"/>
  </mergeCells>
  <phoneticPr fontId="15" type="noConversion"/>
  <pageMargins left="0.74803149606299202" right="0.74803149606299202" top="0.98425196850393704" bottom="0.98425196850393704" header="0.31496062992126" footer="0.31496062992126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1"/>
  <sheetViews>
    <sheetView zoomScale="90" zoomScaleNormal="90" workbookViewId="0">
      <selection activeCell="C19" sqref="C19"/>
    </sheetView>
  </sheetViews>
  <sheetFormatPr defaultColWidth="8.875" defaultRowHeight="14.25" x14ac:dyDescent="0.15"/>
  <cols>
    <col min="1" max="1" width="5.25" customWidth="1"/>
    <col min="2" max="2" width="28.25" customWidth="1"/>
    <col min="3" max="3" width="66" style="2" customWidth="1"/>
    <col min="4" max="4" width="18" style="2" customWidth="1"/>
    <col min="5" max="5" width="15.75" style="2" customWidth="1"/>
    <col min="6" max="6" width="11" customWidth="1"/>
    <col min="7" max="7" width="8.375" customWidth="1"/>
    <col min="8" max="8" width="10.5" customWidth="1"/>
    <col min="9" max="9" width="16.375" customWidth="1"/>
  </cols>
  <sheetData>
    <row r="1" spans="2:9" ht="37.5" customHeight="1" x14ac:dyDescent="0.15">
      <c r="B1" s="80" t="s">
        <v>22</v>
      </c>
      <c r="C1" s="80"/>
      <c r="D1" s="80"/>
      <c r="E1" s="80"/>
      <c r="F1" s="80"/>
      <c r="G1" s="80"/>
      <c r="H1" s="80"/>
      <c r="I1" s="80"/>
    </row>
    <row r="2" spans="2:9" ht="16.5" x14ac:dyDescent="0.35">
      <c r="B2" s="3" t="s">
        <v>1</v>
      </c>
      <c r="C2" s="4" t="str">
        <f>Summary!C2</f>
        <v>阿斯利康</v>
      </c>
      <c r="D2" s="5"/>
      <c r="E2" s="5"/>
      <c r="F2" s="18"/>
      <c r="G2" s="18"/>
      <c r="H2" s="18"/>
      <c r="I2" s="18"/>
    </row>
    <row r="3" spans="2:9" ht="16.5" x14ac:dyDescent="0.35">
      <c r="B3" s="3" t="s">
        <v>3</v>
      </c>
      <c r="C3" s="6" t="s">
        <v>35</v>
      </c>
      <c r="D3" s="7"/>
      <c r="E3" s="7"/>
      <c r="F3" s="18"/>
      <c r="G3" s="18"/>
      <c r="H3" s="18"/>
      <c r="I3" s="18"/>
    </row>
    <row r="4" spans="2:9" s="1" customFormat="1" ht="16.5" customHeight="1" x14ac:dyDescent="0.15">
      <c r="B4" s="8" t="s">
        <v>4</v>
      </c>
      <c r="C4" s="77" t="s">
        <v>33</v>
      </c>
      <c r="D4" s="8"/>
      <c r="E4" s="8"/>
      <c r="F4" s="8"/>
      <c r="G4" s="8"/>
      <c r="H4" s="8"/>
      <c r="I4" s="8"/>
    </row>
    <row r="5" spans="2:9" s="1" customFormat="1" ht="16.5" customHeight="1" x14ac:dyDescent="0.15">
      <c r="B5" s="8" t="s">
        <v>5</v>
      </c>
      <c r="C5" s="9">
        <f>Summary!C5</f>
        <v>45511</v>
      </c>
      <c r="D5" s="8"/>
      <c r="E5" s="8"/>
      <c r="F5" s="8"/>
      <c r="G5" s="8"/>
      <c r="H5" s="8"/>
      <c r="I5" s="8"/>
    </row>
    <row r="6" spans="2:9" s="1" customFormat="1" ht="16.5" customHeight="1" x14ac:dyDescent="0.15">
      <c r="B6" s="10"/>
      <c r="C6" s="10"/>
      <c r="D6" s="10"/>
      <c r="E6" s="10"/>
      <c r="F6" s="10"/>
      <c r="G6" s="10"/>
      <c r="H6" s="10"/>
      <c r="I6" s="10"/>
    </row>
    <row r="7" spans="2:9" s="1" customFormat="1" ht="30" x14ac:dyDescent="0.15">
      <c r="B7" s="11" t="s">
        <v>6</v>
      </c>
      <c r="C7" s="12" t="s">
        <v>14</v>
      </c>
      <c r="D7" s="12" t="s">
        <v>15</v>
      </c>
      <c r="E7" s="12" t="s">
        <v>16</v>
      </c>
      <c r="F7" s="19" t="s">
        <v>17</v>
      </c>
      <c r="G7" s="19" t="s">
        <v>18</v>
      </c>
      <c r="H7" s="19" t="s">
        <v>19</v>
      </c>
      <c r="I7" s="25" t="s">
        <v>20</v>
      </c>
    </row>
    <row r="8" spans="2:9" s="1" customFormat="1" ht="17.25" customHeight="1" x14ac:dyDescent="0.15">
      <c r="B8" s="100" t="s">
        <v>36</v>
      </c>
      <c r="C8" s="101"/>
      <c r="D8" s="101"/>
      <c r="E8" s="101"/>
      <c r="F8" s="101"/>
      <c r="G8" s="101"/>
      <c r="H8" s="101"/>
      <c r="I8" s="102"/>
    </row>
    <row r="9" spans="2:9" ht="28.5" x14ac:dyDescent="0.15">
      <c r="B9" s="75" t="s">
        <v>31</v>
      </c>
      <c r="C9" s="76" t="s">
        <v>32</v>
      </c>
      <c r="D9" s="70" t="s">
        <v>26</v>
      </c>
      <c r="E9" s="63"/>
      <c r="F9" s="64">
        <v>657</v>
      </c>
      <c r="G9" s="71" t="s">
        <v>23</v>
      </c>
      <c r="H9" s="61">
        <v>50</v>
      </c>
      <c r="I9" s="68">
        <f>F9*H9</f>
        <v>32850</v>
      </c>
    </row>
    <row r="10" spans="2:9" x14ac:dyDescent="0.15">
      <c r="B10" s="75" t="s">
        <v>29</v>
      </c>
      <c r="C10" s="69" t="s">
        <v>30</v>
      </c>
      <c r="D10" s="70" t="s">
        <v>26</v>
      </c>
      <c r="E10" s="63"/>
      <c r="F10" s="64">
        <v>450</v>
      </c>
      <c r="G10" s="71" t="s">
        <v>24</v>
      </c>
      <c r="H10" s="61">
        <v>1</v>
      </c>
      <c r="I10" s="68">
        <f>F10*H10</f>
        <v>450</v>
      </c>
    </row>
    <row r="11" spans="2:9" x14ac:dyDescent="0.15">
      <c r="B11" s="75" t="s">
        <v>25</v>
      </c>
      <c r="C11" s="69" t="s">
        <v>28</v>
      </c>
      <c r="D11" s="70" t="s">
        <v>26</v>
      </c>
      <c r="E11" s="63"/>
      <c r="F11" s="64">
        <v>50</v>
      </c>
      <c r="G11" s="71" t="s">
        <v>23</v>
      </c>
      <c r="H11" s="61">
        <v>50</v>
      </c>
      <c r="I11" s="68">
        <f>F11*H11</f>
        <v>2500</v>
      </c>
    </row>
    <row r="12" spans="2:9" ht="17.25" thickBot="1" x14ac:dyDescent="0.2">
      <c r="B12" s="95" t="s">
        <v>27</v>
      </c>
      <c r="C12" s="96"/>
      <c r="D12" s="96"/>
      <c r="E12" s="96"/>
      <c r="F12" s="96"/>
      <c r="G12" s="96"/>
      <c r="H12" s="97"/>
      <c r="I12" s="27">
        <f>SUM(I9:I11)</f>
        <v>35800</v>
      </c>
    </row>
    <row r="13" spans="2:9" ht="17.25" thickBot="1" x14ac:dyDescent="0.2">
      <c r="B13" s="72"/>
      <c r="C13" s="73"/>
      <c r="D13" s="73"/>
      <c r="E13" s="73"/>
      <c r="F13" s="73"/>
      <c r="G13" s="73"/>
      <c r="H13" s="74" t="s">
        <v>34</v>
      </c>
      <c r="I13" s="27">
        <f>I12*10</f>
        <v>358000</v>
      </c>
    </row>
    <row r="14" spans="2:9" ht="17.25" thickBot="1" x14ac:dyDescent="0.2">
      <c r="B14" s="98" t="s">
        <v>9</v>
      </c>
      <c r="C14" s="99"/>
      <c r="D14" s="99"/>
      <c r="E14" s="99"/>
      <c r="F14" s="99"/>
      <c r="G14" s="99"/>
      <c r="H14" s="99"/>
      <c r="I14" s="26">
        <f>I13</f>
        <v>358000</v>
      </c>
    </row>
    <row r="16" spans="2:9" ht="16.5" x14ac:dyDescent="0.35">
      <c r="B16" s="13"/>
      <c r="C16" s="14"/>
      <c r="D16" s="15"/>
      <c r="E16" s="21"/>
      <c r="F16" s="22"/>
      <c r="G16" s="22"/>
      <c r="H16" s="22"/>
      <c r="I16" s="22"/>
    </row>
    <row r="17" spans="2:9" ht="16.5" x14ac:dyDescent="0.35">
      <c r="B17" s="13"/>
      <c r="C17" s="14"/>
      <c r="D17" s="15"/>
      <c r="E17" s="21"/>
      <c r="F17" s="22"/>
      <c r="G17" s="22"/>
      <c r="H17" s="22"/>
      <c r="I17" s="22"/>
    </row>
    <row r="18" spans="2:9" x14ac:dyDescent="0.2">
      <c r="B18" s="13"/>
      <c r="C18" s="14"/>
      <c r="D18" s="16"/>
      <c r="E18" s="21"/>
      <c r="F18" s="22"/>
      <c r="G18" s="22"/>
      <c r="H18" s="23"/>
      <c r="I18" s="22"/>
    </row>
    <row r="19" spans="2:9" x14ac:dyDescent="0.2">
      <c r="B19" s="13"/>
      <c r="C19" s="16"/>
      <c r="D19" s="16"/>
      <c r="E19" s="21"/>
      <c r="F19" s="22"/>
      <c r="G19" s="22"/>
      <c r="H19" s="22"/>
      <c r="I19" s="22"/>
    </row>
    <row r="20" spans="2:9" x14ac:dyDescent="0.2">
      <c r="B20" s="13"/>
      <c r="C20" s="16"/>
      <c r="D20" s="16"/>
      <c r="E20" s="16"/>
      <c r="F20" s="24"/>
    </row>
    <row r="21" spans="2:9" x14ac:dyDescent="0.2">
      <c r="B21" s="13"/>
      <c r="C21" s="17"/>
      <c r="D21" s="17"/>
      <c r="E21" s="17"/>
      <c r="F21" s="24"/>
    </row>
  </sheetData>
  <mergeCells count="4">
    <mergeCell ref="B1:I1"/>
    <mergeCell ref="B14:H14"/>
    <mergeCell ref="B12:H12"/>
    <mergeCell ref="B8:I8"/>
  </mergeCells>
  <phoneticPr fontId="15" type="noConversion"/>
  <printOptions horizontalCentered="1"/>
  <pageMargins left="0.23622047244094499" right="0.23622047244094499" top="0.74803149606299202" bottom="0.74803149606299202" header="0.31496062992126" footer="0.31496062992126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Creative</vt:lpstr>
      <vt:lpstr>Digital</vt:lpstr>
      <vt:lpstr>Medical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刘煜圆</cp:lastModifiedBy>
  <cp:lastPrinted>2021-05-03T18:39:00Z</cp:lastPrinted>
  <dcterms:created xsi:type="dcterms:W3CDTF">2016-07-03T01:42:00Z</dcterms:created>
  <dcterms:modified xsi:type="dcterms:W3CDTF">2024-08-07T05:12:41Z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2052-5.5.0.7954</vt:lpwstr>
  </property>
  <property fmtid="{D5CDD505-2E9C-101B-9397-08002B2CF9AE}" pid="3" name="ICV">
    <vt:lpwstr>293BC03A9BA67D11E4F2356561A64089_43</vt:lpwstr>
  </property>
</Properties>
</file>